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12510" windowHeight="7485"/>
  </bookViews>
  <sheets>
    <sheet name="Лист1" sheetId="6" r:id="rId1"/>
  </sheets>
  <calcPr calcId="145621"/>
</workbook>
</file>

<file path=xl/calcChain.xml><?xml version="1.0" encoding="utf-8"?>
<calcChain xmlns="http://schemas.openxmlformats.org/spreadsheetml/2006/main">
  <c r="H8" i="6" l="1"/>
  <c r="I8" i="6" s="1"/>
  <c r="I15" i="6" s="1"/>
  <c r="H13" i="6"/>
  <c r="I13" i="6" s="1"/>
  <c r="H12" i="6"/>
  <c r="I12" i="6" s="1"/>
  <c r="H11" i="6"/>
  <c r="I11" i="6" s="1"/>
  <c r="H10" i="6"/>
  <c r="I10" i="6" s="1"/>
  <c r="H20" i="6"/>
  <c r="I20" i="6" s="1"/>
  <c r="I21" i="6" s="1"/>
  <c r="I23" i="6" s="1"/>
  <c r="H17" i="6"/>
  <c r="I17" i="6" s="1"/>
  <c r="I18" i="6" s="1"/>
  <c r="H9" i="6"/>
  <c r="I9" i="6" s="1"/>
  <c r="H14" i="6"/>
  <c r="I14" i="6" s="1"/>
</calcChain>
</file>

<file path=xl/sharedStrings.xml><?xml version="1.0" encoding="utf-8"?>
<sst xmlns="http://schemas.openxmlformats.org/spreadsheetml/2006/main" count="36" uniqueCount="26">
  <si>
    <t>Наименование организации</t>
  </si>
  <si>
    <t>Главный врач ______________________ А.Н. Чикин</t>
  </si>
  <si>
    <t>Средняя цена</t>
  </si>
  <si>
    <t>Итого</t>
  </si>
  <si>
    <t>Кол-во</t>
  </si>
  <si>
    <t>Ед. изм.</t>
  </si>
  <si>
    <t>п/п</t>
  </si>
  <si>
    <t>Итого:</t>
  </si>
  <si>
    <t xml:space="preserve">ООО «Аптека Центральная»     153013, г.Иваново, ул.Кавалерийская, д.44   Тел/факс (4932) 33-05-42
</t>
  </si>
  <si>
    <t xml:space="preserve">Обоснование максимальной  цены контракта </t>
  </si>
  <si>
    <t xml:space="preserve">ЗАО Фирма ЦВ «Протек»           115201, г.Москва, Каширское ш, д.22, к.4       Тел/факс 8(4932) 93-98-99
</t>
  </si>
  <si>
    <t xml:space="preserve">ОГУП «Фармация» 153007, г.Иваново, ул.Ген. Горбатова, 19 Тел/Факс (4932) 33-42-18
</t>
  </si>
  <si>
    <t>уп</t>
  </si>
  <si>
    <t>ОКДП 2423240</t>
  </si>
  <si>
    <t>Лизиноприл</t>
  </si>
  <si>
    <t>Рамиприл</t>
  </si>
  <si>
    <t>Периндоприл+индапамид</t>
  </si>
  <si>
    <t>Эналаприл + гидрохлоротиазид</t>
  </si>
  <si>
    <t>Амлодипин</t>
  </si>
  <si>
    <t>Метопролол</t>
  </si>
  <si>
    <t>Гидрохлоротиазид</t>
  </si>
  <si>
    <t>ОКДП 2423250</t>
  </si>
  <si>
    <t>ОКДП 2423241</t>
  </si>
  <si>
    <t xml:space="preserve">Фамотидин
(квамател)
</t>
  </si>
  <si>
    <t>Дротаверин</t>
  </si>
  <si>
    <t>Приложение № 1 к извещению запроса о проведении котировок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</si>
</sst>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2" fontId="1" fillId="0" borderId="0" xfId="0" applyNumberFormat="1" applyFont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/>
    </xf>
    <xf numFmtId="0" fontId="5" fillId="0" borderId="0" xfId="0" applyFont="1"/>
    <xf numFmtId="2" fontId="5" fillId="0" borderId="0" xfId="0" applyNumberFormat="1" applyFont="1"/>
    <xf numFmtId="0" fontId="3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0" fillId="0" borderId="2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2" fillId="2" borderId="1" xfId="0" applyFont="1" applyFill="1" applyBorder="1" applyAlignment="1">
      <alignment vertical="top" wrapText="1"/>
    </xf>
    <xf numFmtId="0" fontId="1" fillId="2" borderId="1" xfId="0" applyFont="1" applyFill="1" applyBorder="1"/>
    <xf numFmtId="2" fontId="5" fillId="2" borderId="1" xfId="0" applyNumberFormat="1" applyFont="1" applyFill="1" applyBorder="1"/>
    <xf numFmtId="0" fontId="7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 wrapText="1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B2" sqref="B2"/>
    </sheetView>
  </sheetViews>
  <sheetFormatPr defaultColWidth="9.140625" defaultRowHeight="15" x14ac:dyDescent="0.25"/>
  <cols>
    <col min="1" max="1" width="3.7109375" style="1" customWidth="1"/>
    <col min="2" max="2" width="23.42578125" style="1" customWidth="1"/>
    <col min="3" max="3" width="13.42578125" style="1" customWidth="1"/>
    <col min="4" max="4" width="13.28515625" style="1" customWidth="1"/>
    <col min="5" max="5" width="12.42578125" style="1" customWidth="1"/>
    <col min="6" max="6" width="5.28515625" style="1" customWidth="1"/>
    <col min="7" max="7" width="7.42578125" style="1" customWidth="1"/>
    <col min="8" max="8" width="10.7109375" style="1" customWidth="1"/>
    <col min="9" max="9" width="10.140625" style="4" customWidth="1"/>
    <col min="10" max="16384" width="9.140625" style="1"/>
  </cols>
  <sheetData>
    <row r="1" spans="1:12" ht="15" customHeight="1" x14ac:dyDescent="0.25">
      <c r="A1" s="8"/>
      <c r="B1" s="53" t="s">
        <v>25</v>
      </c>
      <c r="C1" s="53"/>
      <c r="D1" s="53"/>
      <c r="E1" s="53"/>
      <c r="F1" s="53"/>
      <c r="G1" s="53"/>
      <c r="H1" s="53"/>
      <c r="I1" s="53"/>
    </row>
    <row r="2" spans="1:12" ht="15" customHeight="1" x14ac:dyDescent="0.3">
      <c r="A2" s="8"/>
      <c r="B2" s="14"/>
      <c r="C2" s="14"/>
      <c r="D2" s="14"/>
      <c r="E2" s="14"/>
      <c r="F2" s="14"/>
      <c r="G2" s="14"/>
      <c r="H2" s="14"/>
      <c r="I2" s="14"/>
    </row>
    <row r="3" spans="1:12" ht="15" customHeight="1" x14ac:dyDescent="0.3">
      <c r="A3" s="54" t="s">
        <v>9</v>
      </c>
      <c r="B3" s="54"/>
      <c r="C3" s="54"/>
      <c r="D3" s="54"/>
      <c r="E3" s="54"/>
      <c r="F3" s="54"/>
      <c r="G3" s="54"/>
      <c r="H3" s="54"/>
      <c r="I3" s="54"/>
    </row>
    <row r="4" spans="1:12" ht="15" customHeight="1" x14ac:dyDescent="0.3">
      <c r="B4" s="17"/>
      <c r="C4" s="17"/>
      <c r="D4" s="17"/>
      <c r="E4" s="17"/>
      <c r="F4" s="17"/>
      <c r="G4" s="17"/>
      <c r="H4" s="17"/>
      <c r="I4" s="17"/>
    </row>
    <row r="6" spans="1:12" s="3" customFormat="1" ht="105.75" customHeight="1" x14ac:dyDescent="0.25">
      <c r="A6" s="15" t="s">
        <v>6</v>
      </c>
      <c r="B6" s="12" t="s">
        <v>0</v>
      </c>
      <c r="C6" s="12" t="s">
        <v>8</v>
      </c>
      <c r="D6" s="12" t="s">
        <v>10</v>
      </c>
      <c r="E6" s="12" t="s">
        <v>11</v>
      </c>
      <c r="F6" s="12" t="s">
        <v>5</v>
      </c>
      <c r="G6" s="12" t="s">
        <v>4</v>
      </c>
      <c r="H6" s="12" t="s">
        <v>2</v>
      </c>
      <c r="I6" s="13" t="s">
        <v>3</v>
      </c>
      <c r="K6" s="5"/>
      <c r="L6" s="5"/>
    </row>
    <row r="7" spans="1:12" s="2" customFormat="1" ht="20.100000000000001" customHeight="1" x14ac:dyDescent="0.25">
      <c r="A7" s="46" t="s">
        <v>13</v>
      </c>
      <c r="B7" s="46"/>
      <c r="C7" s="47"/>
      <c r="D7" s="47"/>
      <c r="E7" s="47"/>
      <c r="F7" s="46"/>
      <c r="G7" s="46"/>
      <c r="H7" s="46"/>
      <c r="I7" s="46"/>
      <c r="K7" s="6"/>
      <c r="L7" s="6"/>
    </row>
    <row r="8" spans="1:12" s="2" customFormat="1" ht="20.100000000000001" customHeight="1" x14ac:dyDescent="0.25">
      <c r="A8" s="16">
        <v>1</v>
      </c>
      <c r="B8" s="18" t="s">
        <v>14</v>
      </c>
      <c r="C8" s="10">
        <v>77.8</v>
      </c>
      <c r="D8" s="10">
        <v>77.900000000000006</v>
      </c>
      <c r="E8" s="10">
        <v>78.3</v>
      </c>
      <c r="F8" s="19" t="s">
        <v>12</v>
      </c>
      <c r="G8" s="16">
        <v>65</v>
      </c>
      <c r="H8" s="11">
        <f>(C8+D8+E8)/3</f>
        <v>78</v>
      </c>
      <c r="I8" s="7">
        <f>G8*H8</f>
        <v>5070</v>
      </c>
    </row>
    <row r="9" spans="1:12" s="2" customFormat="1" ht="20.100000000000001" customHeight="1" x14ac:dyDescent="0.25">
      <c r="A9" s="16">
        <v>2</v>
      </c>
      <c r="B9" s="18" t="s">
        <v>15</v>
      </c>
      <c r="C9" s="10">
        <v>173</v>
      </c>
      <c r="D9" s="10">
        <v>172.5</v>
      </c>
      <c r="E9" s="10">
        <v>170.5</v>
      </c>
      <c r="F9" s="19" t="s">
        <v>12</v>
      </c>
      <c r="G9" s="16">
        <v>30</v>
      </c>
      <c r="H9" s="11">
        <f t="shared" ref="H9:H17" si="0">(C9+D9+E9)/3</f>
        <v>172</v>
      </c>
      <c r="I9" s="7">
        <f t="shared" ref="I9:I17" si="1">G9*H9</f>
        <v>5160</v>
      </c>
      <c r="K9" s="6"/>
      <c r="L9" s="6"/>
    </row>
    <row r="10" spans="1:12" s="2" customFormat="1" ht="20.100000000000001" customHeight="1" x14ac:dyDescent="0.25">
      <c r="A10" s="16">
        <v>3</v>
      </c>
      <c r="B10" s="18" t="s">
        <v>16</v>
      </c>
      <c r="C10" s="10">
        <v>550</v>
      </c>
      <c r="D10" s="10">
        <v>553</v>
      </c>
      <c r="E10" s="10">
        <v>547</v>
      </c>
      <c r="F10" s="19" t="s">
        <v>12</v>
      </c>
      <c r="G10" s="16">
        <v>10</v>
      </c>
      <c r="H10" s="11">
        <f>(C10+D10+E10)/3</f>
        <v>550</v>
      </c>
      <c r="I10" s="7">
        <f>G10*H10</f>
        <v>5500</v>
      </c>
      <c r="K10" s="6"/>
      <c r="L10" s="6"/>
    </row>
    <row r="11" spans="1:12" s="2" customFormat="1" ht="35.25" customHeight="1" x14ac:dyDescent="0.25">
      <c r="A11" s="20">
        <v>4</v>
      </c>
      <c r="B11" s="21" t="s">
        <v>17</v>
      </c>
      <c r="C11" s="22">
        <v>119</v>
      </c>
      <c r="D11" s="22">
        <v>120.5</v>
      </c>
      <c r="E11" s="22">
        <v>120.5</v>
      </c>
      <c r="F11" s="19" t="s">
        <v>12</v>
      </c>
      <c r="G11" s="20">
        <v>43</v>
      </c>
      <c r="H11" s="11">
        <f>(C11+D11+E11)/3</f>
        <v>120</v>
      </c>
      <c r="I11" s="7">
        <f>G11*H11</f>
        <v>5160</v>
      </c>
    </row>
    <row r="12" spans="1:12" s="2" customFormat="1" ht="23.25" customHeight="1" x14ac:dyDescent="0.25">
      <c r="A12" s="16">
        <v>5</v>
      </c>
      <c r="B12" s="18" t="s">
        <v>18</v>
      </c>
      <c r="C12" s="10">
        <v>37.549999999999997</v>
      </c>
      <c r="D12" s="10">
        <v>38.450000000000003</v>
      </c>
      <c r="E12" s="10">
        <v>38</v>
      </c>
      <c r="F12" s="19" t="s">
        <v>12</v>
      </c>
      <c r="G12" s="16">
        <v>260</v>
      </c>
      <c r="H12" s="11">
        <f>(C12+D12+E12)/3</f>
        <v>38</v>
      </c>
      <c r="I12" s="7">
        <f>G12*H12</f>
        <v>9880</v>
      </c>
      <c r="K12" s="6"/>
      <c r="L12" s="6"/>
    </row>
    <row r="13" spans="1:12" s="2" customFormat="1" ht="20.100000000000001" customHeight="1" x14ac:dyDescent="0.25">
      <c r="A13" s="16">
        <v>6</v>
      </c>
      <c r="B13" s="18" t="s">
        <v>19</v>
      </c>
      <c r="C13" s="10">
        <v>55.2</v>
      </c>
      <c r="D13" s="10">
        <v>55.15</v>
      </c>
      <c r="E13" s="10">
        <v>54.65</v>
      </c>
      <c r="F13" s="19" t="s">
        <v>12</v>
      </c>
      <c r="G13" s="16">
        <v>180</v>
      </c>
      <c r="H13" s="11">
        <f>(C13+D13+E13)/3</f>
        <v>55</v>
      </c>
      <c r="I13" s="7">
        <f>G13*H13</f>
        <v>9900</v>
      </c>
      <c r="K13" s="6"/>
      <c r="L13" s="6"/>
    </row>
    <row r="14" spans="1:12" s="2" customFormat="1" ht="21" customHeight="1" x14ac:dyDescent="0.25">
      <c r="A14" s="16">
        <v>7</v>
      </c>
      <c r="B14" s="18" t="s">
        <v>20</v>
      </c>
      <c r="C14" s="10">
        <v>121.3</v>
      </c>
      <c r="D14" s="10">
        <v>121.8</v>
      </c>
      <c r="E14" s="10">
        <v>122.9</v>
      </c>
      <c r="F14" s="19" t="s">
        <v>12</v>
      </c>
      <c r="G14" s="16">
        <v>80</v>
      </c>
      <c r="H14" s="11">
        <f>(C14+D14+E14)/3</f>
        <v>122</v>
      </c>
      <c r="I14" s="7">
        <f>G14*H14</f>
        <v>9760</v>
      </c>
      <c r="K14" s="6"/>
      <c r="L14" s="6"/>
    </row>
    <row r="15" spans="1:12" s="28" customFormat="1" ht="18" customHeight="1" x14ac:dyDescent="0.25">
      <c r="A15" s="52" t="s">
        <v>7</v>
      </c>
      <c r="B15" s="52"/>
      <c r="C15" s="23"/>
      <c r="D15" s="23"/>
      <c r="E15" s="23"/>
      <c r="F15" s="24"/>
      <c r="G15" s="25"/>
      <c r="H15" s="26"/>
      <c r="I15" s="27">
        <f>SUM(I8:I14)</f>
        <v>50430</v>
      </c>
      <c r="K15" s="29"/>
      <c r="L15" s="29"/>
    </row>
    <row r="16" spans="1:12" s="28" customFormat="1" ht="20.100000000000001" customHeight="1" x14ac:dyDescent="0.25">
      <c r="A16" s="44" t="s">
        <v>21</v>
      </c>
      <c r="B16" s="44"/>
      <c r="C16" s="45"/>
      <c r="D16" s="45"/>
      <c r="E16" s="45"/>
      <c r="F16" s="45"/>
      <c r="G16" s="45"/>
      <c r="H16" s="44"/>
      <c r="I16" s="44"/>
      <c r="K16" s="29"/>
      <c r="L16" s="29"/>
    </row>
    <row r="17" spans="1:12" s="28" customFormat="1" ht="20.100000000000001" customHeight="1" x14ac:dyDescent="0.25">
      <c r="A17" s="30">
        <v>8</v>
      </c>
      <c r="B17" s="31" t="s">
        <v>23</v>
      </c>
      <c r="C17" s="32">
        <v>471.3</v>
      </c>
      <c r="D17" s="32">
        <v>473</v>
      </c>
      <c r="E17" s="32">
        <v>469.03</v>
      </c>
      <c r="F17" s="33" t="s">
        <v>12</v>
      </c>
      <c r="G17" s="30">
        <v>21</v>
      </c>
      <c r="H17" s="34">
        <f t="shared" si="0"/>
        <v>471.10999999999996</v>
      </c>
      <c r="I17" s="27">
        <f t="shared" si="1"/>
        <v>9893.31</v>
      </c>
      <c r="K17" s="29"/>
      <c r="L17" s="29"/>
    </row>
    <row r="18" spans="1:12" s="28" customFormat="1" ht="15" customHeight="1" x14ac:dyDescent="0.25">
      <c r="A18" s="52" t="s">
        <v>7</v>
      </c>
      <c r="B18" s="52"/>
      <c r="C18" s="35"/>
      <c r="D18" s="35"/>
      <c r="E18" s="35"/>
      <c r="F18" s="36"/>
      <c r="G18" s="36"/>
      <c r="H18" s="37"/>
      <c r="I18" s="38">
        <f>SUM(I17)</f>
        <v>9893.31</v>
      </c>
    </row>
    <row r="19" spans="1:12" s="39" customFormat="1" ht="16.5" customHeight="1" x14ac:dyDescent="0.25">
      <c r="A19" s="48" t="s">
        <v>22</v>
      </c>
      <c r="B19" s="49"/>
      <c r="C19" s="50"/>
      <c r="D19" s="50"/>
      <c r="E19" s="50"/>
      <c r="F19" s="50"/>
      <c r="G19" s="50"/>
      <c r="H19" s="49"/>
      <c r="I19" s="51"/>
    </row>
    <row r="20" spans="1:12" s="28" customFormat="1" ht="20.100000000000001" customHeight="1" x14ac:dyDescent="0.25">
      <c r="A20" s="30">
        <v>9</v>
      </c>
      <c r="B20" s="31" t="s">
        <v>24</v>
      </c>
      <c r="C20" s="32">
        <v>65.2</v>
      </c>
      <c r="D20" s="32">
        <v>65.2</v>
      </c>
      <c r="E20" s="32">
        <v>65.41</v>
      </c>
      <c r="F20" s="33" t="s">
        <v>12</v>
      </c>
      <c r="G20" s="30">
        <v>155</v>
      </c>
      <c r="H20" s="34">
        <f>(C20+D20+E20)/3</f>
        <v>65.27</v>
      </c>
      <c r="I20" s="27">
        <f>G20*H20</f>
        <v>10116.849999999999</v>
      </c>
      <c r="K20" s="29"/>
      <c r="L20" s="29"/>
    </row>
    <row r="21" spans="1:12" s="28" customFormat="1" ht="20.100000000000001" customHeight="1" x14ac:dyDescent="0.25">
      <c r="A21" s="52" t="s">
        <v>7</v>
      </c>
      <c r="B21" s="52"/>
      <c r="C21" s="23"/>
      <c r="D21" s="23"/>
      <c r="E21" s="23"/>
      <c r="F21" s="36"/>
      <c r="G21" s="23"/>
      <c r="H21" s="26"/>
      <c r="I21" s="27">
        <f>SUM(I20)</f>
        <v>10116.849999999999</v>
      </c>
      <c r="K21" s="29"/>
      <c r="L21" s="29"/>
    </row>
    <row r="22" spans="1:12" s="28" customFormat="1" ht="20.100000000000001" customHeight="1" x14ac:dyDescent="0.3">
      <c r="A22" s="40"/>
      <c r="B22" s="40"/>
      <c r="C22" s="25"/>
      <c r="D22" s="25"/>
      <c r="E22" s="25"/>
      <c r="F22" s="24"/>
      <c r="G22" s="25"/>
      <c r="H22" s="26"/>
      <c r="I22" s="37"/>
      <c r="K22" s="29"/>
      <c r="L22" s="29"/>
    </row>
    <row r="23" spans="1:12" s="39" customFormat="1" ht="15.75" customHeight="1" x14ac:dyDescent="0.3">
      <c r="A23" s="41"/>
      <c r="B23" s="41"/>
      <c r="C23" s="41"/>
      <c r="D23" s="41"/>
      <c r="E23" s="41"/>
      <c r="F23" s="41"/>
      <c r="G23" s="41"/>
      <c r="H23" s="41"/>
      <c r="I23" s="42">
        <f>I21+I18+I15</f>
        <v>70440.160000000003</v>
      </c>
    </row>
    <row r="25" spans="1:12" ht="14.45" x14ac:dyDescent="0.3">
      <c r="A25" s="8"/>
      <c r="B25" s="8"/>
      <c r="C25" s="8"/>
      <c r="D25" s="8"/>
      <c r="E25" s="8"/>
      <c r="F25" s="8"/>
      <c r="G25" s="8"/>
      <c r="H25" s="8"/>
      <c r="I25" s="9"/>
    </row>
    <row r="26" spans="1:12" ht="18.75" x14ac:dyDescent="0.3">
      <c r="A26" s="43" t="s">
        <v>1</v>
      </c>
      <c r="B26" s="43"/>
      <c r="C26" s="43"/>
      <c r="D26" s="43"/>
      <c r="E26" s="43"/>
      <c r="F26" s="43"/>
      <c r="G26" s="43"/>
      <c r="H26" s="43"/>
      <c r="I26" s="43"/>
    </row>
    <row r="27" spans="1:12" ht="14.45" x14ac:dyDescent="0.3">
      <c r="A27" s="8"/>
      <c r="B27" s="8"/>
      <c r="C27" s="8"/>
      <c r="D27" s="8"/>
      <c r="E27" s="8"/>
      <c r="F27" s="8"/>
      <c r="G27" s="8"/>
      <c r="H27" s="8"/>
      <c r="I27" s="9"/>
    </row>
    <row r="28" spans="1:12" ht="14.45" x14ac:dyDescent="0.3">
      <c r="A28" s="8"/>
      <c r="B28" s="8"/>
      <c r="C28" s="8"/>
      <c r="D28" s="8"/>
      <c r="E28" s="8"/>
      <c r="F28" s="8"/>
      <c r="G28" s="8"/>
      <c r="H28" s="8"/>
      <c r="I28" s="9"/>
    </row>
  </sheetData>
  <mergeCells count="9">
    <mergeCell ref="B1:I1"/>
    <mergeCell ref="A3:I3"/>
    <mergeCell ref="A18:B18"/>
    <mergeCell ref="A26:I26"/>
    <mergeCell ref="A16:I16"/>
    <mergeCell ref="A7:I7"/>
    <mergeCell ref="A19:I19"/>
    <mergeCell ref="A15:B15"/>
    <mergeCell ref="A21:B21"/>
  </mergeCells>
  <pageMargins left="0" right="0" top="0" bottom="0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Витальевна Сергеева</dc:creator>
  <cp:lastModifiedBy>Елена Витальевна Сергеева</cp:lastModifiedBy>
  <cp:lastPrinted>2011-09-12T12:10:12Z</cp:lastPrinted>
  <dcterms:created xsi:type="dcterms:W3CDTF">2011-04-29T05:23:10Z</dcterms:created>
  <dcterms:modified xsi:type="dcterms:W3CDTF">2011-09-15T13:34:02Z</dcterms:modified>
</cp:coreProperties>
</file>