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геология" sheetId="2" r:id="rId1"/>
    <sheet name="Лист3" sheetId="3" r:id="rId2"/>
  </sheets>
  <definedNames>
    <definedName name="_xlnm.Print_Area" localSheetId="0">геология!$A$1:$E$54</definedName>
  </definedNames>
  <calcPr calcId="145621"/>
</workbook>
</file>

<file path=xl/calcChain.xml><?xml version="1.0" encoding="utf-8"?>
<calcChain xmlns="http://schemas.openxmlformats.org/spreadsheetml/2006/main">
  <c r="E50" i="2" l="1"/>
  <c r="E47" i="2"/>
  <c r="E40" i="2"/>
  <c r="E21" i="2"/>
  <c r="E16" i="2"/>
  <c r="E51" i="2" l="1"/>
  <c r="E52" i="2" s="1"/>
  <c r="E54" i="2" s="1"/>
</calcChain>
</file>

<file path=xl/sharedStrings.xml><?xml version="1.0" encoding="utf-8"?>
<sst xmlns="http://schemas.openxmlformats.org/spreadsheetml/2006/main" count="101" uniqueCount="85">
  <si>
    <t>№№</t>
  </si>
  <si>
    <t>пп</t>
  </si>
  <si>
    <t>Описание видов работ</t>
  </si>
  <si>
    <t>Обоснование</t>
  </si>
  <si>
    <t>Расчет</t>
  </si>
  <si>
    <t>Стоимость,</t>
  </si>
  <si>
    <t>руб.</t>
  </si>
  <si>
    <t>1.Полевые работы</t>
  </si>
  <si>
    <t>СБЦ-99</t>
  </si>
  <si>
    <t>Табл.93 п. 3</t>
  </si>
  <si>
    <t>6х14,4</t>
  </si>
  <si>
    <t>6 скважин</t>
  </si>
  <si>
    <t>Табл.21 п.2</t>
  </si>
  <si>
    <t>72х9,7х1,5</t>
  </si>
  <si>
    <t>72п.м.</t>
  </si>
  <si>
    <t>Гидрогеологические наблюдения при бурении скважин</t>
  </si>
  <si>
    <t>Табл.18,п.1</t>
  </si>
  <si>
    <t>72х1,6х0,6</t>
  </si>
  <si>
    <t>72 метров</t>
  </si>
  <si>
    <t>Отбор монолитов из скважин</t>
  </si>
  <si>
    <t>Табл.57, п.1</t>
  </si>
  <si>
    <t>СЦ-82</t>
  </si>
  <si>
    <t>Табл.282, п.3</t>
  </si>
  <si>
    <t>6х2х1,5</t>
  </si>
  <si>
    <t>Итого по п.п. 1-5</t>
  </si>
  <si>
    <t>Табл.4 п.2</t>
  </si>
  <si>
    <t>Расходы по орг. и ликвид. изысканий</t>
  </si>
  <si>
    <t>О.У.п.13 пр.1</t>
  </si>
  <si>
    <t>2.Лабораторные работы</t>
  </si>
  <si>
    <t>Гранулометрический анализ грунтов на ситах</t>
  </si>
  <si>
    <t>Табл.64 п.11</t>
  </si>
  <si>
    <t>12х13,7</t>
  </si>
  <si>
    <t>12 проб</t>
  </si>
  <si>
    <t>27х2,9</t>
  </si>
  <si>
    <t>27 проб</t>
  </si>
  <si>
    <t>Стандартный химанализ воды</t>
  </si>
  <si>
    <t>Табл.73 п.2</t>
  </si>
  <si>
    <t>3 пробы</t>
  </si>
  <si>
    <t>Анализ солянокислой вытяжки грунтов</t>
  </si>
  <si>
    <t>Табл.63, п.8</t>
  </si>
  <si>
    <t>10х47,1</t>
  </si>
  <si>
    <t>10 монолитов</t>
  </si>
  <si>
    <t>Табл.82</t>
  </si>
  <si>
    <t>72х9,3</t>
  </si>
  <si>
    <t>Камеральная обработка лабораторных работ</t>
  </si>
  <si>
    <t>Табл. 86</t>
  </si>
  <si>
    <t>Составление технического отчета по изысканиям -21%</t>
  </si>
  <si>
    <t>Бурение скважины колонковым шнеком самоходной буровой установкой до 20 м, 3 катег. по буримости</t>
  </si>
  <si>
    <t>10х22,9                        (глубина до 10м)</t>
  </si>
  <si>
    <t>Измерение удельного электрического сопротивления грунта четырехэлектродной установкой</t>
  </si>
  <si>
    <t>Расходы по внутреннему транспорту  при расстояниях св.5 до 10 км</t>
  </si>
  <si>
    <t>1450,12х0,1125</t>
  </si>
  <si>
    <t>(1450,12+163,14)х0,06х2,5</t>
  </si>
  <si>
    <t>Итого (пп 7+8)</t>
  </si>
  <si>
    <t>Влажность грунтов</t>
  </si>
  <si>
    <t>Табл.64,п.1</t>
  </si>
  <si>
    <t>12х1,9                     12 проб</t>
  </si>
  <si>
    <t>Плотность глинистых грунтов</t>
  </si>
  <si>
    <t>Табл. 64, п.3</t>
  </si>
  <si>
    <t>3х67,3</t>
  </si>
  <si>
    <t>Коррозионная активность грунтов по отношению к стали</t>
  </si>
  <si>
    <t>Табл.75,п.4</t>
  </si>
  <si>
    <t>6х18,2                   6 проб</t>
  </si>
  <si>
    <t>Коррозионная активность грунтовых вод по отношению к стали</t>
  </si>
  <si>
    <t>Табл.75 п.9</t>
  </si>
  <si>
    <t>3х11,7                    3 пробы</t>
  </si>
  <si>
    <t>Табл.71, п.5</t>
  </si>
  <si>
    <t>3х58,9                   3 пробы</t>
  </si>
  <si>
    <t>Полный комплекс физико-механических свойств грунтов с включениями частиц диаметром более 1 мм (свыше 10%)</t>
  </si>
  <si>
    <t>Итого по п.п.10-17</t>
  </si>
  <si>
    <t>3.Камеральная обработка материалов полевых и лабораторных работ</t>
  </si>
  <si>
    <t>Камеральная обработка материалов буровых работ с гидрогеологическими наблюдениями 2 кат. сложности</t>
  </si>
  <si>
    <t xml:space="preserve">п.2 </t>
  </si>
  <si>
    <t>1259,4х0.15</t>
  </si>
  <si>
    <t>Итого по п.19-20</t>
  </si>
  <si>
    <t>Табл.87 п.1</t>
  </si>
  <si>
    <t>858,51х0,21</t>
  </si>
  <si>
    <t>ИТОГО:</t>
  </si>
  <si>
    <t>4153,45х41,93</t>
  </si>
  <si>
    <t>Итого камеральные:</t>
  </si>
  <si>
    <t>Итого стоимость работ по базисному уровню на 01.01.1991 г.</t>
  </si>
  <si>
    <t>Перевод в цены 2 квартала 2014 г.</t>
  </si>
  <si>
    <r>
      <rPr>
        <b/>
        <sz val="11"/>
        <color theme="1"/>
        <rFont val="Times New Roman"/>
        <family val="1"/>
        <charset val="204"/>
      </rPr>
      <t xml:space="preserve">Расчет №4 </t>
    </r>
    <r>
      <rPr>
        <sz val="11"/>
        <color theme="1"/>
        <rFont val="Times New Roman"/>
        <family val="1"/>
        <charset val="204"/>
      </rPr>
      <t xml:space="preserve">
 </t>
    </r>
    <r>
      <rPr>
        <b/>
        <sz val="11"/>
        <color theme="1"/>
        <rFont val="Times New Roman"/>
        <family val="1"/>
        <charset val="204"/>
      </rPr>
      <t>Инженерно-геологические изыскания</t>
    </r>
    <r>
      <rPr>
        <sz val="11"/>
        <color theme="1"/>
        <rFont val="Times New Roman"/>
        <family val="1"/>
        <charset val="204"/>
      </rPr>
      <t xml:space="preserve">
 </t>
    </r>
    <r>
      <rPr>
        <b/>
        <sz val="11"/>
        <color theme="1"/>
        <rFont val="Times New Roman"/>
        <family val="1"/>
        <charset val="204"/>
      </rPr>
      <t xml:space="preserve"> “Строительство дошкольного учреждения на 280 мест по ул.Шувандиной в г.Иваново"  </t>
    </r>
    <r>
      <rPr>
        <sz val="11"/>
        <color theme="1"/>
        <rFont val="Times New Roman"/>
        <family val="1"/>
        <charset val="204"/>
      </rPr>
      <t xml:space="preserve">           Основание - Справочник базовых цен на инженерно-геологические и инженерно-экологические изыскания для строительства. Москва, 1999 г., сборник цен на изыскательские работы для капитального строительства, 1982 г.
</t>
    </r>
  </si>
  <si>
    <t>Письмо Министерства строительства и ЖКХ РФ от 15.05.2014г. №8367-ЕС/08</t>
  </si>
  <si>
    <t>Планово-высотная разбивка и привязка геолог. выработок                                                                                                                                                                                                               (2 категория сложности,расстояние м-ду выработками от 100-200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</si>
</sst>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11" xfId="0" applyBorder="1"/>
    <xf numFmtId="0" fontId="0" fillId="0" borderId="0" xfId="0" applyBorder="1"/>
    <xf numFmtId="0" fontId="5" fillId="0" borderId="11" xfId="0" applyFont="1" applyBorder="1" applyAlignment="1">
      <alignment horizontal="center" vertical="center"/>
    </xf>
    <xf numFmtId="0" fontId="0" fillId="0" borderId="12" xfId="0" applyBorder="1"/>
    <xf numFmtId="4" fontId="4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Normal="100" workbookViewId="0">
      <selection activeCell="L9" sqref="L9"/>
    </sheetView>
  </sheetViews>
  <sheetFormatPr defaultRowHeight="15" x14ac:dyDescent="0.25"/>
  <cols>
    <col min="1" max="1" width="4.42578125" customWidth="1"/>
    <col min="2" max="2" width="38.140625" customWidth="1"/>
    <col min="3" max="3" width="18.140625" customWidth="1"/>
    <col min="4" max="4" width="17.42578125" customWidth="1"/>
    <col min="5" max="5" width="16.28515625" customWidth="1"/>
  </cols>
  <sheetData>
    <row r="1" spans="1:5" ht="126" customHeight="1" thickBot="1" x14ac:dyDescent="0.3">
      <c r="A1" s="23" t="s">
        <v>82</v>
      </c>
      <c r="B1" s="24"/>
      <c r="C1" s="24"/>
      <c r="D1" s="24"/>
      <c r="E1" s="24"/>
    </row>
    <row r="2" spans="1:5" ht="25.5" customHeight="1" x14ac:dyDescent="0.25">
      <c r="A2" s="1" t="s">
        <v>0</v>
      </c>
      <c r="B2" s="17" t="s">
        <v>2</v>
      </c>
      <c r="C2" s="17" t="s">
        <v>3</v>
      </c>
      <c r="D2" s="17" t="s">
        <v>4</v>
      </c>
      <c r="E2" s="3" t="s">
        <v>5</v>
      </c>
    </row>
    <row r="3" spans="1:5" ht="17.25" customHeight="1" thickBot="1" x14ac:dyDescent="0.3">
      <c r="A3" s="2" t="s">
        <v>1</v>
      </c>
      <c r="B3" s="18"/>
      <c r="C3" s="18"/>
      <c r="D3" s="18"/>
      <c r="E3" s="4" t="s">
        <v>6</v>
      </c>
    </row>
    <row r="4" spans="1:5" ht="13.5" customHeight="1" thickBot="1" x14ac:dyDescent="0.3">
      <c r="A4" s="5">
        <v>1</v>
      </c>
      <c r="B4" s="5">
        <v>2</v>
      </c>
      <c r="C4" s="5">
        <v>3</v>
      </c>
      <c r="D4" s="5">
        <v>4</v>
      </c>
      <c r="E4" s="6">
        <v>5</v>
      </c>
    </row>
    <row r="5" spans="1:5" ht="17.25" customHeight="1" thickBot="1" x14ac:dyDescent="0.3">
      <c r="A5" s="5"/>
      <c r="B5" s="20" t="s">
        <v>7</v>
      </c>
      <c r="C5" s="21"/>
      <c r="D5" s="21"/>
      <c r="E5" s="22"/>
    </row>
    <row r="6" spans="1:5" ht="24.95" customHeight="1" x14ac:dyDescent="0.25">
      <c r="A6" s="15">
        <v>1</v>
      </c>
      <c r="B6" s="15" t="s">
        <v>84</v>
      </c>
      <c r="C6" s="7" t="s">
        <v>8</v>
      </c>
      <c r="D6" s="7" t="s">
        <v>10</v>
      </c>
      <c r="E6" s="15">
        <v>86.4</v>
      </c>
    </row>
    <row r="7" spans="1:5" ht="67.5" customHeight="1" thickBot="1" x14ac:dyDescent="0.3">
      <c r="A7" s="16"/>
      <c r="B7" s="16"/>
      <c r="C7" s="5" t="s">
        <v>9</v>
      </c>
      <c r="D7" s="5" t="s">
        <v>11</v>
      </c>
      <c r="E7" s="16"/>
    </row>
    <row r="8" spans="1:5" ht="24.95" customHeight="1" x14ac:dyDescent="0.25">
      <c r="A8" s="15">
        <v>2</v>
      </c>
      <c r="B8" s="15" t="s">
        <v>47</v>
      </c>
      <c r="C8" s="7" t="s">
        <v>8</v>
      </c>
      <c r="D8" s="7" t="s">
        <v>13</v>
      </c>
      <c r="E8" s="15">
        <v>1047.5999999999999</v>
      </c>
    </row>
    <row r="9" spans="1:5" ht="51" customHeight="1" thickBot="1" x14ac:dyDescent="0.3">
      <c r="A9" s="16"/>
      <c r="B9" s="16"/>
      <c r="C9" s="5" t="s">
        <v>12</v>
      </c>
      <c r="D9" s="5" t="s">
        <v>14</v>
      </c>
      <c r="E9" s="16"/>
    </row>
    <row r="10" spans="1:5" ht="24.95" customHeight="1" x14ac:dyDescent="0.25">
      <c r="A10" s="15">
        <v>3</v>
      </c>
      <c r="B10" s="15" t="s">
        <v>15</v>
      </c>
      <c r="C10" s="7" t="s">
        <v>8</v>
      </c>
      <c r="D10" s="7" t="s">
        <v>17</v>
      </c>
      <c r="E10" s="15">
        <v>69.12</v>
      </c>
    </row>
    <row r="11" spans="1:5" ht="24.95" customHeight="1" thickBot="1" x14ac:dyDescent="0.3">
      <c r="A11" s="16"/>
      <c r="B11" s="16"/>
      <c r="C11" s="5" t="s">
        <v>16</v>
      </c>
      <c r="D11" s="5" t="s">
        <v>18</v>
      </c>
      <c r="E11" s="16"/>
    </row>
    <row r="12" spans="1:5" ht="22.5" customHeight="1" x14ac:dyDescent="0.25">
      <c r="A12" s="15">
        <v>4</v>
      </c>
      <c r="B12" s="15" t="s">
        <v>19</v>
      </c>
      <c r="C12" s="7" t="s">
        <v>8</v>
      </c>
      <c r="D12" s="15" t="s">
        <v>48</v>
      </c>
      <c r="E12" s="15">
        <v>229</v>
      </c>
    </row>
    <row r="13" spans="1:5" ht="15.75" customHeight="1" thickBot="1" x14ac:dyDescent="0.3">
      <c r="A13" s="16"/>
      <c r="B13" s="16"/>
      <c r="C13" s="5" t="s">
        <v>20</v>
      </c>
      <c r="D13" s="16"/>
      <c r="E13" s="16"/>
    </row>
    <row r="14" spans="1:5" ht="12" customHeight="1" x14ac:dyDescent="0.25">
      <c r="A14" s="15">
        <v>5</v>
      </c>
      <c r="B14" s="15" t="s">
        <v>49</v>
      </c>
      <c r="C14" s="7" t="s">
        <v>21</v>
      </c>
      <c r="D14" s="15" t="s">
        <v>23</v>
      </c>
      <c r="E14" s="15">
        <v>18</v>
      </c>
    </row>
    <row r="15" spans="1:5" ht="57" customHeight="1" thickBot="1" x14ac:dyDescent="0.3">
      <c r="A15" s="16"/>
      <c r="B15" s="16"/>
      <c r="C15" s="5" t="s">
        <v>22</v>
      </c>
      <c r="D15" s="16"/>
      <c r="E15" s="16"/>
    </row>
    <row r="16" spans="1:5" ht="24.95" customHeight="1" thickBot="1" x14ac:dyDescent="0.3">
      <c r="A16" s="5">
        <v>6</v>
      </c>
      <c r="B16" s="5" t="s">
        <v>24</v>
      </c>
      <c r="C16" s="5"/>
      <c r="D16" s="5"/>
      <c r="E16" s="6">
        <f>SUM(E6:E15)</f>
        <v>1450.12</v>
      </c>
    </row>
    <row r="17" spans="1:5" ht="24.95" customHeight="1" x14ac:dyDescent="0.25">
      <c r="A17" s="15">
        <v>7</v>
      </c>
      <c r="B17" s="15" t="s">
        <v>50</v>
      </c>
      <c r="C17" s="7" t="s">
        <v>8</v>
      </c>
      <c r="D17" s="15" t="s">
        <v>51</v>
      </c>
      <c r="E17" s="15">
        <v>163.13999999999999</v>
      </c>
    </row>
    <row r="18" spans="1:5" ht="24.95" customHeight="1" thickBot="1" x14ac:dyDescent="0.3">
      <c r="A18" s="16"/>
      <c r="B18" s="16"/>
      <c r="C18" s="5" t="s">
        <v>25</v>
      </c>
      <c r="D18" s="16"/>
      <c r="E18" s="16"/>
    </row>
    <row r="19" spans="1:5" ht="24.95" customHeight="1" x14ac:dyDescent="0.25">
      <c r="A19" s="15">
        <v>8</v>
      </c>
      <c r="B19" s="15" t="s">
        <v>26</v>
      </c>
      <c r="C19" s="7" t="s">
        <v>8</v>
      </c>
      <c r="D19" s="15" t="s">
        <v>52</v>
      </c>
      <c r="E19" s="15">
        <v>241.99</v>
      </c>
    </row>
    <row r="20" spans="1:5" ht="24.95" customHeight="1" thickBot="1" x14ac:dyDescent="0.3">
      <c r="A20" s="16"/>
      <c r="B20" s="16"/>
      <c r="C20" s="5" t="s">
        <v>27</v>
      </c>
      <c r="D20" s="16"/>
      <c r="E20" s="16"/>
    </row>
    <row r="21" spans="1:5" ht="24.95" customHeight="1" thickBot="1" x14ac:dyDescent="0.3">
      <c r="A21" s="5">
        <v>9</v>
      </c>
      <c r="B21" s="5" t="s">
        <v>53</v>
      </c>
      <c r="C21" s="5"/>
      <c r="D21" s="5"/>
      <c r="E21" s="6">
        <f>SUM(E17:E20)</f>
        <v>405.13</v>
      </c>
    </row>
    <row r="22" spans="1:5" ht="24.95" customHeight="1" thickBot="1" x14ac:dyDescent="0.3">
      <c r="A22" s="5"/>
      <c r="B22" s="20" t="s">
        <v>28</v>
      </c>
      <c r="C22" s="21"/>
      <c r="D22" s="21"/>
      <c r="E22" s="22"/>
    </row>
    <row r="23" spans="1:5" ht="24.95" customHeight="1" x14ac:dyDescent="0.25">
      <c r="A23" s="15">
        <v>10</v>
      </c>
      <c r="B23" s="15" t="s">
        <v>29</v>
      </c>
      <c r="C23" s="7" t="s">
        <v>8</v>
      </c>
      <c r="D23" s="7" t="s">
        <v>31</v>
      </c>
      <c r="E23" s="15">
        <v>164.4</v>
      </c>
    </row>
    <row r="24" spans="1:5" ht="15" customHeight="1" thickBot="1" x14ac:dyDescent="0.3">
      <c r="A24" s="16"/>
      <c r="B24" s="16"/>
      <c r="C24" s="5" t="s">
        <v>30</v>
      </c>
      <c r="D24" s="5" t="s">
        <v>32</v>
      </c>
      <c r="E24" s="16"/>
    </row>
    <row r="25" spans="1:5" ht="17.25" customHeight="1" x14ac:dyDescent="0.25">
      <c r="A25" s="15">
        <v>11</v>
      </c>
      <c r="B25" s="15" t="s">
        <v>54</v>
      </c>
      <c r="C25" s="7" t="s">
        <v>8</v>
      </c>
      <c r="D25" s="15" t="s">
        <v>56</v>
      </c>
      <c r="E25" s="15">
        <v>22.8</v>
      </c>
    </row>
    <row r="26" spans="1:5" ht="20.25" customHeight="1" thickBot="1" x14ac:dyDescent="0.3">
      <c r="A26" s="16"/>
      <c r="B26" s="16"/>
      <c r="C26" s="5" t="s">
        <v>55</v>
      </c>
      <c r="D26" s="16"/>
      <c r="E26" s="16"/>
    </row>
    <row r="27" spans="1:5" ht="24.95" customHeight="1" x14ac:dyDescent="0.25">
      <c r="A27" s="15">
        <v>12</v>
      </c>
      <c r="B27" s="15" t="s">
        <v>57</v>
      </c>
      <c r="C27" s="7" t="s">
        <v>8</v>
      </c>
      <c r="D27" s="7" t="s">
        <v>33</v>
      </c>
      <c r="E27" s="15">
        <v>78.3</v>
      </c>
    </row>
    <row r="28" spans="1:5" ht="24.95" customHeight="1" thickBot="1" x14ac:dyDescent="0.3">
      <c r="A28" s="16"/>
      <c r="B28" s="16"/>
      <c r="C28" s="5" t="s">
        <v>58</v>
      </c>
      <c r="D28" s="5" t="s">
        <v>34</v>
      </c>
      <c r="E28" s="16"/>
    </row>
    <row r="29" spans="1:5" ht="24.95" customHeight="1" x14ac:dyDescent="0.25">
      <c r="A29" s="15">
        <v>13</v>
      </c>
      <c r="B29" s="15" t="s">
        <v>35</v>
      </c>
      <c r="C29" s="7" t="s">
        <v>8</v>
      </c>
      <c r="D29" s="7" t="s">
        <v>59</v>
      </c>
      <c r="E29" s="15">
        <v>201.9</v>
      </c>
    </row>
    <row r="30" spans="1:5" ht="24.95" customHeight="1" thickBot="1" x14ac:dyDescent="0.3">
      <c r="A30" s="16"/>
      <c r="B30" s="16"/>
      <c r="C30" s="5" t="s">
        <v>36</v>
      </c>
      <c r="D30" s="5" t="s">
        <v>37</v>
      </c>
      <c r="E30" s="16"/>
    </row>
    <row r="31" spans="1:5" ht="24.95" customHeight="1" x14ac:dyDescent="0.25">
      <c r="A31" s="15">
        <v>14</v>
      </c>
      <c r="B31" s="15" t="s">
        <v>60</v>
      </c>
      <c r="C31" s="7" t="s">
        <v>8</v>
      </c>
      <c r="D31" s="15" t="s">
        <v>62</v>
      </c>
      <c r="E31" s="15">
        <v>109.2</v>
      </c>
    </row>
    <row r="32" spans="1:5" ht="24.95" customHeight="1" thickBot="1" x14ac:dyDescent="0.3">
      <c r="A32" s="16"/>
      <c r="B32" s="16"/>
      <c r="C32" s="5" t="s">
        <v>61</v>
      </c>
      <c r="D32" s="16"/>
      <c r="E32" s="16"/>
    </row>
    <row r="33" spans="1:5" ht="24.95" customHeight="1" x14ac:dyDescent="0.25">
      <c r="A33" s="15">
        <v>15</v>
      </c>
      <c r="B33" s="15" t="s">
        <v>63</v>
      </c>
      <c r="C33" s="7" t="s">
        <v>8</v>
      </c>
      <c r="D33" s="15" t="s">
        <v>65</v>
      </c>
      <c r="E33" s="15">
        <v>35.1</v>
      </c>
    </row>
    <row r="34" spans="1:5" ht="24.95" customHeight="1" thickBot="1" x14ac:dyDescent="0.3">
      <c r="A34" s="16"/>
      <c r="B34" s="16"/>
      <c r="C34" s="5" t="s">
        <v>64</v>
      </c>
      <c r="D34" s="16"/>
      <c r="E34" s="16"/>
    </row>
    <row r="35" spans="1:5" ht="24.95" customHeight="1" x14ac:dyDescent="0.25">
      <c r="A35" s="15">
        <v>16</v>
      </c>
      <c r="B35" s="15" t="s">
        <v>38</v>
      </c>
      <c r="C35" s="7" t="s">
        <v>8</v>
      </c>
      <c r="D35" s="15" t="s">
        <v>67</v>
      </c>
      <c r="E35" s="15">
        <v>176.7</v>
      </c>
    </row>
    <row r="36" spans="1:5" ht="24.95" customHeight="1" thickBot="1" x14ac:dyDescent="0.3">
      <c r="A36" s="16"/>
      <c r="B36" s="16"/>
      <c r="C36" s="5" t="s">
        <v>66</v>
      </c>
      <c r="D36" s="16"/>
      <c r="E36" s="16"/>
    </row>
    <row r="37" spans="1:5" ht="24.95" customHeight="1" x14ac:dyDescent="0.25">
      <c r="A37" s="15">
        <v>17</v>
      </c>
      <c r="B37" s="15" t="s">
        <v>68</v>
      </c>
      <c r="C37" s="7" t="s">
        <v>8</v>
      </c>
      <c r="D37" s="7" t="s">
        <v>40</v>
      </c>
      <c r="E37" s="15">
        <v>471</v>
      </c>
    </row>
    <row r="38" spans="1:5" ht="24.95" customHeight="1" x14ac:dyDescent="0.25">
      <c r="A38" s="19"/>
      <c r="B38" s="19"/>
      <c r="C38" s="7" t="s">
        <v>39</v>
      </c>
      <c r="D38" s="7" t="s">
        <v>41</v>
      </c>
      <c r="E38" s="19"/>
    </row>
    <row r="39" spans="1:5" ht="24.95" customHeight="1" thickBot="1" x14ac:dyDescent="0.3">
      <c r="A39" s="16"/>
      <c r="B39" s="16"/>
      <c r="C39" s="5"/>
      <c r="D39" s="8"/>
      <c r="E39" s="16"/>
    </row>
    <row r="40" spans="1:5" ht="24.95" customHeight="1" thickBot="1" x14ac:dyDescent="0.3">
      <c r="A40" s="5">
        <v>18</v>
      </c>
      <c r="B40" s="5" t="s">
        <v>69</v>
      </c>
      <c r="C40" s="5"/>
      <c r="D40" s="5"/>
      <c r="E40" s="6">
        <f>SUM(E23:E39)</f>
        <v>1259.4000000000001</v>
      </c>
    </row>
    <row r="41" spans="1:5" ht="32.25" customHeight="1" thickBot="1" x14ac:dyDescent="0.3">
      <c r="A41" s="5"/>
      <c r="B41" s="20" t="s">
        <v>70</v>
      </c>
      <c r="C41" s="21"/>
      <c r="D41" s="21"/>
      <c r="E41" s="22"/>
    </row>
    <row r="42" spans="1:5" ht="18.75" customHeight="1" x14ac:dyDescent="0.25">
      <c r="A42" s="15">
        <v>19</v>
      </c>
      <c r="B42" s="15" t="s">
        <v>71</v>
      </c>
      <c r="C42" s="7" t="s">
        <v>8</v>
      </c>
      <c r="D42" s="15" t="s">
        <v>43</v>
      </c>
      <c r="E42" s="15">
        <v>669.6</v>
      </c>
    </row>
    <row r="43" spans="1:5" ht="13.5" customHeight="1" x14ac:dyDescent="0.25">
      <c r="A43" s="19"/>
      <c r="B43" s="19"/>
      <c r="C43" s="7" t="s">
        <v>42</v>
      </c>
      <c r="D43" s="19"/>
      <c r="E43" s="19"/>
    </row>
    <row r="44" spans="1:5" ht="36" customHeight="1" thickBot="1" x14ac:dyDescent="0.3">
      <c r="A44" s="16"/>
      <c r="B44" s="16"/>
      <c r="C44" s="5" t="s">
        <v>72</v>
      </c>
      <c r="D44" s="16"/>
      <c r="E44" s="16"/>
    </row>
    <row r="45" spans="1:5" ht="14.25" customHeight="1" x14ac:dyDescent="0.25">
      <c r="A45" s="15">
        <v>20</v>
      </c>
      <c r="B45" s="15" t="s">
        <v>44</v>
      </c>
      <c r="C45" s="7" t="s">
        <v>8</v>
      </c>
      <c r="D45" s="15" t="s">
        <v>73</v>
      </c>
      <c r="E45" s="15">
        <v>188.91</v>
      </c>
    </row>
    <row r="46" spans="1:5" ht="24.95" customHeight="1" thickBot="1" x14ac:dyDescent="0.3">
      <c r="A46" s="16"/>
      <c r="B46" s="16"/>
      <c r="C46" s="5" t="s">
        <v>45</v>
      </c>
      <c r="D46" s="16"/>
      <c r="E46" s="16"/>
    </row>
    <row r="47" spans="1:5" ht="26.25" customHeight="1" thickBot="1" x14ac:dyDescent="0.3">
      <c r="A47" s="5">
        <v>21</v>
      </c>
      <c r="B47" s="5" t="s">
        <v>74</v>
      </c>
      <c r="C47" s="5"/>
      <c r="D47" s="5"/>
      <c r="E47" s="6">
        <f>SUM(E42:E46)</f>
        <v>858.51</v>
      </c>
    </row>
    <row r="48" spans="1:5" ht="19.5" customHeight="1" x14ac:dyDescent="0.25">
      <c r="A48" s="15">
        <v>22</v>
      </c>
      <c r="B48" s="15" t="s">
        <v>46</v>
      </c>
      <c r="C48" s="7" t="s">
        <v>8</v>
      </c>
      <c r="D48" s="15" t="s">
        <v>76</v>
      </c>
      <c r="E48" s="15">
        <v>180.29</v>
      </c>
    </row>
    <row r="49" spans="1:5" ht="19.5" customHeight="1" thickBot="1" x14ac:dyDescent="0.3">
      <c r="A49" s="16"/>
      <c r="B49" s="16"/>
      <c r="C49" s="5" t="s">
        <v>75</v>
      </c>
      <c r="D49" s="16"/>
      <c r="E49" s="16"/>
    </row>
    <row r="50" spans="1:5" ht="30.75" customHeight="1" thickBot="1" x14ac:dyDescent="0.3">
      <c r="A50" s="5">
        <v>23</v>
      </c>
      <c r="B50" s="5" t="s">
        <v>79</v>
      </c>
      <c r="C50" s="5"/>
      <c r="D50" s="5"/>
      <c r="E50" s="6">
        <f>SUM(E47+E48)</f>
        <v>1038.8</v>
      </c>
    </row>
    <row r="51" spans="1:5" ht="53.25" customHeight="1" thickBot="1" x14ac:dyDescent="0.3">
      <c r="A51" s="5">
        <v>24</v>
      </c>
      <c r="B51" s="5" t="s">
        <v>80</v>
      </c>
      <c r="C51" s="5"/>
      <c r="D51" s="5"/>
      <c r="E51" s="6">
        <f>SUM(E50+E40+E21+E16)</f>
        <v>4153.45</v>
      </c>
    </row>
    <row r="52" spans="1:5" ht="17.25" customHeight="1" x14ac:dyDescent="0.25">
      <c r="A52" s="15">
        <v>25</v>
      </c>
      <c r="B52" s="29" t="s">
        <v>81</v>
      </c>
      <c r="C52" s="25" t="s">
        <v>83</v>
      </c>
      <c r="D52" s="15" t="s">
        <v>78</v>
      </c>
      <c r="E52" s="27">
        <f>SUM(E51*41.93)</f>
        <v>174154.15849999999</v>
      </c>
    </row>
    <row r="53" spans="1:5" ht="51.75" customHeight="1" thickBot="1" x14ac:dyDescent="0.3">
      <c r="A53" s="19"/>
      <c r="B53" s="30"/>
      <c r="C53" s="26"/>
      <c r="D53" s="19"/>
      <c r="E53" s="28"/>
    </row>
    <row r="54" spans="1:5" ht="20.25" customHeight="1" thickTop="1" thickBot="1" x14ac:dyDescent="0.3">
      <c r="A54" s="9"/>
      <c r="B54" s="11" t="s">
        <v>77</v>
      </c>
      <c r="C54" s="9"/>
      <c r="D54" s="12"/>
      <c r="E54" s="14">
        <f>SUM(E52)</f>
        <v>174154.15849999999</v>
      </c>
    </row>
    <row r="55" spans="1:5" ht="15.75" customHeight="1" thickTop="1" x14ac:dyDescent="0.25">
      <c r="E55" s="13"/>
    </row>
    <row r="60" spans="1:5" x14ac:dyDescent="0.25">
      <c r="D60" s="10"/>
    </row>
    <row r="61" spans="1:5" x14ac:dyDescent="0.25">
      <c r="D61" s="10"/>
    </row>
  </sheetData>
  <mergeCells count="77">
    <mergeCell ref="B22:E22"/>
    <mergeCell ref="B5:E5"/>
    <mergeCell ref="A1:E1"/>
    <mergeCell ref="A52:A53"/>
    <mergeCell ref="C52:C53"/>
    <mergeCell ref="D52:D53"/>
    <mergeCell ref="E52:E53"/>
    <mergeCell ref="B41:E41"/>
    <mergeCell ref="B52:B53"/>
    <mergeCell ref="A48:A49"/>
    <mergeCell ref="B48:B49"/>
    <mergeCell ref="D48:D49"/>
    <mergeCell ref="E48:E49"/>
    <mergeCell ref="A42:A44"/>
    <mergeCell ref="B42:B44"/>
    <mergeCell ref="D42:D44"/>
    <mergeCell ref="E42:E44"/>
    <mergeCell ref="A45:A46"/>
    <mergeCell ref="B45:B46"/>
    <mergeCell ref="D45:D46"/>
    <mergeCell ref="E45:E46"/>
    <mergeCell ref="A35:A36"/>
    <mergeCell ref="B35:B36"/>
    <mergeCell ref="D35:D36"/>
    <mergeCell ref="E35:E36"/>
    <mergeCell ref="A37:A39"/>
    <mergeCell ref="B37:B39"/>
    <mergeCell ref="E37:E39"/>
    <mergeCell ref="A31:A32"/>
    <mergeCell ref="B31:B32"/>
    <mergeCell ref="D31:D32"/>
    <mergeCell ref="E31:E32"/>
    <mergeCell ref="A33:A34"/>
    <mergeCell ref="B33:B34"/>
    <mergeCell ref="D33:D34"/>
    <mergeCell ref="E33:E34"/>
    <mergeCell ref="A27:A28"/>
    <mergeCell ref="B27:B28"/>
    <mergeCell ref="E27:E28"/>
    <mergeCell ref="A29:A30"/>
    <mergeCell ref="B29:B30"/>
    <mergeCell ref="E29:E30"/>
    <mergeCell ref="A23:A24"/>
    <mergeCell ref="B23:B24"/>
    <mergeCell ref="E23:E24"/>
    <mergeCell ref="A25:A26"/>
    <mergeCell ref="B25:B26"/>
    <mergeCell ref="D25:D26"/>
    <mergeCell ref="E25:E26"/>
    <mergeCell ref="A19:A20"/>
    <mergeCell ref="B19:B20"/>
    <mergeCell ref="D19:D20"/>
    <mergeCell ref="E19:E20"/>
    <mergeCell ref="A17:A18"/>
    <mergeCell ref="B17:B18"/>
    <mergeCell ref="D17:D18"/>
    <mergeCell ref="E17:E18"/>
    <mergeCell ref="A12:A13"/>
    <mergeCell ref="B12:B13"/>
    <mergeCell ref="D12:D13"/>
    <mergeCell ref="E12:E13"/>
    <mergeCell ref="A14:A15"/>
    <mergeCell ref="B14:B15"/>
    <mergeCell ref="D14:D15"/>
    <mergeCell ref="E14:E15"/>
    <mergeCell ref="A8:A9"/>
    <mergeCell ref="B8:B9"/>
    <mergeCell ref="E8:E9"/>
    <mergeCell ref="A10:A11"/>
    <mergeCell ref="B10:B11"/>
    <mergeCell ref="E10:E11"/>
    <mergeCell ref="E6:E7"/>
    <mergeCell ref="B2:B3"/>
    <mergeCell ref="C2:C3"/>
    <mergeCell ref="D2:D3"/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геология</vt:lpstr>
      <vt:lpstr>Лист3</vt:lpstr>
      <vt:lpstr>геология!Область_печати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2014-06-17T07:51:17Z</dcterms:modified>
</cp:coreProperties>
</file>