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omments2.xml" ContentType="application/vnd.openxmlformats-officedocument.spreadsheetml.comments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omments3.xml" ContentType="application/vnd.openxmlformats-officedocument.spreadsheetml.comments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omments4.xml" ContentType="application/vnd.openxmlformats-officedocument.spreadsheetml.comments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omments5.xml" ContentType="application/vnd.openxmlformats-officedocument.spreadsheetml.comments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omments6.xml" ContentType="application/vnd.openxmlformats-officedocument.spreadsheetml.comments+xml"/>
  <Override PartName="/xl/drawings/drawing19.xml" ContentType="application/vnd.openxmlformats-officedocument.drawing+xml"/>
  <Override PartName="/xl/comments7.xml" ContentType="application/vnd.openxmlformats-officedocument.spreadsheetml.comments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20.xml" ContentType="application/vnd.openxmlformats-officedocument.drawing+xml"/>
  <Override PartName="/xl/charts/chart25.xml" ContentType="application/vnd.openxmlformats-officedocument.drawingml.chart+xml"/>
  <Override PartName="/xl/drawings/drawing21.xml" ContentType="application/vnd.openxmlformats-officedocument.drawing+xml"/>
  <Override PartName="/xl/charts/chart26.xml" ContentType="application/vnd.openxmlformats-officedocument.drawingml.chart+xml"/>
  <Override PartName="/xl/drawings/drawing22.xml" ContentType="application/vnd.openxmlformats-officedocument.drawing+xml"/>
  <Override PartName="/xl/charts/chart27.xml" ContentType="application/vnd.openxmlformats-officedocument.drawingml.chart+xml"/>
  <Override PartName="/xl/drawings/drawing23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drawings/drawing24.xml" ContentType="application/vnd.openxmlformats-officedocument.drawing+xml"/>
  <Override PartName="/xl/comments8.xml" ContentType="application/vnd.openxmlformats-officedocument.spreadsheetml.comments+xml"/>
  <Override PartName="/xl/charts/chart3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Документы\анализ утечек\"/>
    </mc:Choice>
  </mc:AlternateContent>
  <bookViews>
    <workbookView xWindow="0" yWindow="0" windowWidth="28770" windowHeight="12270" tabRatio="690" firstSheet="11" activeTab="22"/>
  </bookViews>
  <sheets>
    <sheet name="2008" sheetId="8" r:id="rId1"/>
    <sheet name="2009" sheetId="1" r:id="rId2"/>
    <sheet name="2010" sheetId="5" r:id="rId3"/>
    <sheet name="2011" sheetId="6" r:id="rId4"/>
    <sheet name="2012" sheetId="7" r:id="rId5"/>
    <sheet name="2013" sheetId="9" r:id="rId6"/>
    <sheet name="2014" sheetId="10" r:id="rId7"/>
    <sheet name="2015" sheetId="17" r:id="rId8"/>
    <sheet name="2016" sheetId="20" r:id="rId9"/>
    <sheet name="2017" sheetId="24" r:id="rId10"/>
    <sheet name="2018" sheetId="26" r:id="rId11"/>
    <sheet name="2019" sheetId="28" r:id="rId12"/>
    <sheet name="2020" sheetId="29" r:id="rId13"/>
    <sheet name="2021" sheetId="31" r:id="rId14"/>
    <sheet name="2022" sheetId="35" r:id="rId15"/>
    <sheet name="2023" sheetId="39" r:id="rId16"/>
    <sheet name="2024" sheetId="40" r:id="rId17"/>
    <sheet name="2025" sheetId="38" r:id="rId18"/>
    <sheet name="2019 2 район" sheetId="32" r:id="rId19"/>
    <sheet name="2020 2 район" sheetId="33" r:id="rId20"/>
    <sheet name="2021 2 район" sheetId="37" r:id="rId21"/>
    <sheet name="2008-2032" sheetId="42" r:id="rId22"/>
    <sheet name="2008-2030" sheetId="2" r:id="rId23"/>
    <sheet name="2019-2030" sheetId="34" r:id="rId24"/>
    <sheet name="динамика прогноз" sheetId="41" r:id="rId25"/>
    <sheet name="Динамика" sheetId="27" r:id="rId26"/>
    <sheet name="2008-2019 ЦТС М" sheetId="12" r:id="rId27"/>
    <sheet name="2016 межотоп" sheetId="22" r:id="rId28"/>
  </sheets>
  <definedNames>
    <definedName name="_xlnm._FilterDatabase" localSheetId="22" hidden="1">'2008-2030'!$J$4:$L$17</definedName>
  </definedNames>
  <calcPr calcId="162913"/>
</workbook>
</file>

<file path=xl/calcChain.xml><?xml version="1.0" encoding="utf-8"?>
<calcChain xmlns="http://schemas.openxmlformats.org/spreadsheetml/2006/main">
  <c r="L20" i="2" l="1"/>
  <c r="L21" i="2"/>
  <c r="L22" i="2"/>
  <c r="L23" i="2"/>
  <c r="L24" i="2"/>
  <c r="L25" i="2"/>
  <c r="L26" i="2"/>
  <c r="L27" i="2"/>
  <c r="L27" i="42"/>
  <c r="L26" i="42"/>
  <c r="L25" i="42"/>
  <c r="L24" i="42"/>
  <c r="L23" i="42"/>
  <c r="E22" i="42"/>
  <c r="G22" i="42" s="1"/>
  <c r="D22" i="42"/>
  <c r="C22" i="42"/>
  <c r="B22" i="42"/>
  <c r="F22" i="42" s="1"/>
  <c r="E21" i="42"/>
  <c r="G21" i="42" s="1"/>
  <c r="D21" i="42"/>
  <c r="C21" i="42"/>
  <c r="B21" i="42"/>
  <c r="F21" i="42" s="1"/>
  <c r="E20" i="42"/>
  <c r="G20" i="42" s="1"/>
  <c r="D20" i="42"/>
  <c r="C20" i="42"/>
  <c r="B20" i="42"/>
  <c r="F20" i="42" s="1"/>
  <c r="E19" i="42"/>
  <c r="D19" i="42"/>
  <c r="G19" i="42" s="1"/>
  <c r="C19" i="42"/>
  <c r="B19" i="42"/>
  <c r="F19" i="42" s="1"/>
  <c r="L19" i="42" s="1"/>
  <c r="E18" i="42"/>
  <c r="G18" i="42" s="1"/>
  <c r="D18" i="42"/>
  <c r="C18" i="42"/>
  <c r="B18" i="42"/>
  <c r="F18" i="42" s="1"/>
  <c r="E17" i="42"/>
  <c r="D17" i="42"/>
  <c r="G17" i="42" s="1"/>
  <c r="C17" i="42"/>
  <c r="B17" i="42"/>
  <c r="F17" i="42" s="1"/>
  <c r="L17" i="42" s="1"/>
  <c r="D16" i="42"/>
  <c r="G16" i="42" s="1"/>
  <c r="C16" i="42"/>
  <c r="B16" i="42"/>
  <c r="F16" i="42" s="1"/>
  <c r="L16" i="42" s="1"/>
  <c r="E15" i="42"/>
  <c r="G15" i="42" s="1"/>
  <c r="D15" i="42"/>
  <c r="C15" i="42"/>
  <c r="K15" i="42" s="1"/>
  <c r="B15" i="42"/>
  <c r="J15" i="42" s="1"/>
  <c r="L15" i="42" s="1"/>
  <c r="E14" i="42"/>
  <c r="D14" i="42"/>
  <c r="G14" i="42" s="1"/>
  <c r="C14" i="42"/>
  <c r="K14" i="42" s="1"/>
  <c r="B14" i="42"/>
  <c r="J14" i="42" s="1"/>
  <c r="L14" i="42" s="1"/>
  <c r="E13" i="42"/>
  <c r="G13" i="42" s="1"/>
  <c r="D13" i="42"/>
  <c r="C13" i="42"/>
  <c r="K13" i="42" s="1"/>
  <c r="B13" i="42"/>
  <c r="J13" i="42" s="1"/>
  <c r="L13" i="42" s="1"/>
  <c r="E12" i="42"/>
  <c r="D12" i="42"/>
  <c r="G12" i="42" s="1"/>
  <c r="C12" i="42"/>
  <c r="K12" i="42" s="1"/>
  <c r="B12" i="42"/>
  <c r="J12" i="42" s="1"/>
  <c r="L12" i="42" s="1"/>
  <c r="E11" i="42"/>
  <c r="G11" i="42" s="1"/>
  <c r="D11" i="42"/>
  <c r="C11" i="42"/>
  <c r="K11" i="42" s="1"/>
  <c r="B11" i="42"/>
  <c r="J11" i="42" s="1"/>
  <c r="L11" i="42" s="1"/>
  <c r="E10" i="42"/>
  <c r="D10" i="42"/>
  <c r="G10" i="42" s="1"/>
  <c r="C10" i="42"/>
  <c r="K10" i="42" s="1"/>
  <c r="B10" i="42"/>
  <c r="J10" i="42" s="1"/>
  <c r="L10" i="42" s="1"/>
  <c r="E9" i="42"/>
  <c r="G9" i="42" s="1"/>
  <c r="D9" i="42"/>
  <c r="C9" i="42"/>
  <c r="K9" i="42" s="1"/>
  <c r="B9" i="42"/>
  <c r="J9" i="42" s="1"/>
  <c r="L9" i="42" s="1"/>
  <c r="E8" i="42"/>
  <c r="D8" i="42"/>
  <c r="G8" i="42" s="1"/>
  <c r="C8" i="42"/>
  <c r="K8" i="42" s="1"/>
  <c r="B8" i="42"/>
  <c r="J8" i="42" s="1"/>
  <c r="L8" i="42" s="1"/>
  <c r="E7" i="42"/>
  <c r="G7" i="42" s="1"/>
  <c r="D7" i="42"/>
  <c r="C7" i="42"/>
  <c r="K7" i="42" s="1"/>
  <c r="B7" i="42"/>
  <c r="J7" i="42" s="1"/>
  <c r="L7" i="42" s="1"/>
  <c r="E6" i="42"/>
  <c r="D6" i="42"/>
  <c r="G6" i="42" s="1"/>
  <c r="C6" i="42"/>
  <c r="K6" i="42" s="1"/>
  <c r="B6" i="42"/>
  <c r="J6" i="42" s="1"/>
  <c r="L6" i="42" s="1"/>
  <c r="E5" i="42"/>
  <c r="G5" i="42" s="1"/>
  <c r="D5" i="42"/>
  <c r="C5" i="42"/>
  <c r="K5" i="42" s="1"/>
  <c r="B5" i="42"/>
  <c r="J5" i="42" s="1"/>
  <c r="L5" i="42" s="1"/>
  <c r="L18" i="42" l="1"/>
  <c r="F6" i="42"/>
  <c r="F8" i="42"/>
  <c r="F10" i="42"/>
  <c r="F12" i="42"/>
  <c r="F14" i="42"/>
  <c r="F5" i="42"/>
  <c r="F7" i="42"/>
  <c r="F9" i="42"/>
  <c r="F11" i="42"/>
  <c r="F13" i="42"/>
  <c r="F15" i="42"/>
  <c r="E22" i="2"/>
  <c r="E21" i="2"/>
  <c r="E20" i="2"/>
  <c r="G20" i="2" s="1"/>
  <c r="D22" i="2"/>
  <c r="D21" i="2"/>
  <c r="D20" i="2"/>
  <c r="C22" i="2"/>
  <c r="C21" i="2"/>
  <c r="C20" i="2"/>
  <c r="G21" i="2"/>
  <c r="G22" i="2"/>
  <c r="F20" i="2"/>
  <c r="F21" i="2"/>
  <c r="F22" i="2"/>
  <c r="B22" i="2"/>
  <c r="B21" i="2"/>
  <c r="B20" i="2"/>
  <c r="E12" i="34"/>
  <c r="E11" i="34"/>
  <c r="E10" i="34"/>
  <c r="D12" i="34"/>
  <c r="D11" i="34"/>
  <c r="D10" i="34"/>
  <c r="C12" i="34"/>
  <c r="C11" i="34"/>
  <c r="C10" i="34"/>
  <c r="B12" i="34"/>
  <c r="B11" i="34"/>
  <c r="B10" i="34"/>
  <c r="E21" i="38"/>
  <c r="D21" i="38"/>
  <c r="C21" i="38"/>
  <c r="B21" i="38"/>
  <c r="E20" i="38"/>
  <c r="D20" i="38"/>
  <c r="C20" i="38"/>
  <c r="B20" i="38"/>
  <c r="E19" i="38"/>
  <c r="D19" i="38"/>
  <c r="C19" i="38"/>
  <c r="B19" i="38"/>
  <c r="E18" i="38"/>
  <c r="D18" i="38"/>
  <c r="C18" i="38"/>
  <c r="B18" i="38"/>
  <c r="E17" i="38"/>
  <c r="D17" i="38"/>
  <c r="G5" i="38" s="1"/>
  <c r="C17" i="38"/>
  <c r="B17" i="38"/>
  <c r="F5" i="38" s="1"/>
  <c r="E21" i="40"/>
  <c r="D21" i="40"/>
  <c r="C21" i="40"/>
  <c r="B21" i="40"/>
  <c r="E20" i="40"/>
  <c r="D20" i="40"/>
  <c r="C20" i="40"/>
  <c r="B20" i="40"/>
  <c r="E19" i="40"/>
  <c r="D19" i="40"/>
  <c r="C19" i="40"/>
  <c r="B19" i="40"/>
  <c r="E18" i="40"/>
  <c r="D18" i="40"/>
  <c r="C18" i="40"/>
  <c r="B18" i="40"/>
  <c r="E17" i="40"/>
  <c r="D17" i="40"/>
  <c r="C17" i="40"/>
  <c r="B17" i="40"/>
  <c r="F5" i="40"/>
  <c r="E21" i="39"/>
  <c r="D21" i="39"/>
  <c r="C21" i="39"/>
  <c r="B21" i="39"/>
  <c r="E20" i="39"/>
  <c r="D20" i="39"/>
  <c r="C20" i="39"/>
  <c r="B20" i="39"/>
  <c r="E19" i="39"/>
  <c r="D19" i="39"/>
  <c r="C19" i="39"/>
  <c r="B19" i="39"/>
  <c r="E18" i="39"/>
  <c r="D18" i="39"/>
  <c r="C18" i="39"/>
  <c r="B18" i="39"/>
  <c r="E17" i="39"/>
  <c r="D17" i="39"/>
  <c r="C17" i="39"/>
  <c r="B17" i="39"/>
  <c r="G5" i="39" l="1"/>
  <c r="F5" i="39"/>
  <c r="G5" i="40"/>
  <c r="E21" i="35"/>
  <c r="D21" i="35"/>
  <c r="C21" i="35"/>
  <c r="B21" i="35"/>
  <c r="E20" i="35"/>
  <c r="D20" i="35"/>
  <c r="C20" i="35"/>
  <c r="B20" i="35"/>
  <c r="E19" i="35"/>
  <c r="D19" i="35"/>
  <c r="C19" i="35"/>
  <c r="B19" i="35"/>
  <c r="E18" i="35"/>
  <c r="D18" i="35"/>
  <c r="C18" i="35"/>
  <c r="B18" i="35"/>
  <c r="E17" i="35"/>
  <c r="E9" i="34"/>
  <c r="D17" i="35"/>
  <c r="D9" i="34"/>
  <c r="D19" i="2"/>
  <c r="C17" i="35"/>
  <c r="C9" i="34"/>
  <c r="B17" i="35"/>
  <c r="B9" i="34"/>
  <c r="F9" i="34" s="1"/>
  <c r="H9" i="34" s="1"/>
  <c r="I16" i="28"/>
  <c r="I15" i="28"/>
  <c r="I14" i="28"/>
  <c r="I13" i="28"/>
  <c r="I12" i="28"/>
  <c r="G5" i="28"/>
  <c r="E17" i="28"/>
  <c r="E116" i="2"/>
  <c r="D17" i="28"/>
  <c r="D116" i="2"/>
  <c r="G116" i="2" s="1"/>
  <c r="C17" i="28"/>
  <c r="G17" i="34"/>
  <c r="F17" i="34"/>
  <c r="H17" i="34"/>
  <c r="G16" i="34"/>
  <c r="F16" i="34"/>
  <c r="H16" i="34"/>
  <c r="G15" i="34"/>
  <c r="H15" i="34"/>
  <c r="F15" i="34"/>
  <c r="G14" i="34"/>
  <c r="F14" i="34"/>
  <c r="H14" i="34"/>
  <c r="G13" i="34"/>
  <c r="F13" i="34"/>
  <c r="H13" i="34"/>
  <c r="G12" i="34"/>
  <c r="F12" i="34"/>
  <c r="G11" i="34"/>
  <c r="F11" i="34"/>
  <c r="G10" i="34"/>
  <c r="F10" i="34"/>
  <c r="G118" i="2"/>
  <c r="G119" i="2"/>
  <c r="G120" i="2"/>
  <c r="G121" i="2"/>
  <c r="G122" i="2"/>
  <c r="G123" i="2"/>
  <c r="G124" i="2"/>
  <c r="G125" i="2"/>
  <c r="G126" i="2"/>
  <c r="G127" i="2"/>
  <c r="F118" i="2"/>
  <c r="H118" i="2"/>
  <c r="F119" i="2"/>
  <c r="H119" i="2"/>
  <c r="F120" i="2"/>
  <c r="H120" i="2"/>
  <c r="F121" i="2"/>
  <c r="H121" i="2"/>
  <c r="F122" i="2"/>
  <c r="H122" i="2"/>
  <c r="F123" i="2"/>
  <c r="H123" i="2"/>
  <c r="F124" i="2"/>
  <c r="H124" i="2"/>
  <c r="F125" i="2"/>
  <c r="H125" i="2"/>
  <c r="F126" i="2"/>
  <c r="H126" i="2"/>
  <c r="F127" i="2"/>
  <c r="H127" i="2"/>
  <c r="G141" i="33"/>
  <c r="C73" i="33"/>
  <c r="C50" i="33"/>
  <c r="G126" i="33"/>
  <c r="G114" i="33"/>
  <c r="G95" i="33"/>
  <c r="G78" i="33"/>
  <c r="G59" i="33"/>
  <c r="G51" i="33"/>
  <c r="G43" i="33"/>
  <c r="G34" i="33"/>
  <c r="G26" i="33"/>
  <c r="G23" i="33"/>
  <c r="G15" i="33"/>
  <c r="G142" i="33"/>
  <c r="C39" i="33"/>
  <c r="C36" i="33"/>
  <c r="C27" i="33"/>
  <c r="C20" i="33"/>
  <c r="C14" i="33"/>
  <c r="C11" i="33"/>
  <c r="C51" i="33"/>
  <c r="G154" i="32"/>
  <c r="G142" i="32"/>
  <c r="G126" i="32"/>
  <c r="G111" i="32"/>
  <c r="G94" i="32"/>
  <c r="G80" i="32"/>
  <c r="G72" i="32"/>
  <c r="G66" i="32"/>
  <c r="G55" i="32"/>
  <c r="G46" i="32"/>
  <c r="G41" i="32"/>
  <c r="G26" i="32"/>
  <c r="G155" i="32"/>
  <c r="J9" i="22"/>
  <c r="J10" i="22"/>
  <c r="J11" i="22"/>
  <c r="J12" i="22"/>
  <c r="J13" i="22"/>
  <c r="J14" i="22"/>
  <c r="J15" i="22"/>
  <c r="J16" i="22"/>
  <c r="B17" i="22"/>
  <c r="C17" i="22"/>
  <c r="F5" i="22"/>
  <c r="D17" i="22"/>
  <c r="G5" i="22"/>
  <c r="E17" i="22"/>
  <c r="I17" i="22"/>
  <c r="B5" i="12"/>
  <c r="C5" i="12"/>
  <c r="D5" i="12"/>
  <c r="E5" i="12"/>
  <c r="F5" i="12"/>
  <c r="G5" i="12"/>
  <c r="H5" i="12"/>
  <c r="I5" i="12"/>
  <c r="J5" i="12"/>
  <c r="K5" i="12"/>
  <c r="L5" i="12"/>
  <c r="M5" i="12"/>
  <c r="B6" i="12"/>
  <c r="C6" i="12"/>
  <c r="D6" i="12"/>
  <c r="E6" i="12"/>
  <c r="F6" i="12"/>
  <c r="G6" i="12"/>
  <c r="H6" i="12"/>
  <c r="I6" i="12"/>
  <c r="J6" i="12"/>
  <c r="K6" i="12"/>
  <c r="L6" i="12"/>
  <c r="M6" i="12"/>
  <c r="B7" i="12"/>
  <c r="C7" i="12"/>
  <c r="D7" i="12"/>
  <c r="E7" i="12"/>
  <c r="F7" i="12"/>
  <c r="G7" i="12"/>
  <c r="H7" i="12"/>
  <c r="I7" i="12"/>
  <c r="J7" i="12"/>
  <c r="K7" i="12"/>
  <c r="L7" i="12"/>
  <c r="M7" i="12"/>
  <c r="B8" i="12"/>
  <c r="C8" i="12"/>
  <c r="D8" i="12"/>
  <c r="E8" i="12"/>
  <c r="F8" i="12"/>
  <c r="G8" i="12"/>
  <c r="H8" i="12"/>
  <c r="I8" i="12"/>
  <c r="J8" i="12"/>
  <c r="K8" i="12"/>
  <c r="L8" i="12"/>
  <c r="M8" i="12"/>
  <c r="B9" i="12"/>
  <c r="C9" i="12"/>
  <c r="D9" i="12"/>
  <c r="E9" i="12"/>
  <c r="F9" i="12"/>
  <c r="G9" i="12"/>
  <c r="H9" i="12"/>
  <c r="I9" i="12"/>
  <c r="J9" i="12"/>
  <c r="K9" i="12"/>
  <c r="L9" i="12"/>
  <c r="M9" i="12"/>
  <c r="B10" i="12"/>
  <c r="C10" i="12"/>
  <c r="D10" i="12"/>
  <c r="E10" i="12"/>
  <c r="F10" i="12"/>
  <c r="G10" i="12"/>
  <c r="H10" i="12"/>
  <c r="I10" i="12"/>
  <c r="J10" i="12"/>
  <c r="K10" i="12"/>
  <c r="L10" i="12"/>
  <c r="M10" i="12"/>
  <c r="B11" i="12"/>
  <c r="C11" i="12"/>
  <c r="D11" i="12"/>
  <c r="E11" i="12"/>
  <c r="F11" i="12"/>
  <c r="G11" i="12"/>
  <c r="H11" i="12"/>
  <c r="I11" i="12"/>
  <c r="J11" i="12"/>
  <c r="K11" i="12"/>
  <c r="L11" i="12"/>
  <c r="M11" i="12"/>
  <c r="B12" i="12"/>
  <c r="C12" i="12"/>
  <c r="D12" i="12"/>
  <c r="E12" i="12"/>
  <c r="F12" i="12"/>
  <c r="G12" i="12"/>
  <c r="H12" i="12"/>
  <c r="I12" i="12"/>
  <c r="J12" i="12"/>
  <c r="K12" i="12"/>
  <c r="L12" i="12"/>
  <c r="M12" i="12"/>
  <c r="B13" i="12"/>
  <c r="C13" i="12"/>
  <c r="D13" i="12"/>
  <c r="E13" i="12"/>
  <c r="F13" i="12"/>
  <c r="G13" i="12"/>
  <c r="H13" i="12"/>
  <c r="I13" i="12"/>
  <c r="J13" i="12"/>
  <c r="K13" i="12"/>
  <c r="L13" i="12"/>
  <c r="M13" i="12"/>
  <c r="B14" i="12"/>
  <c r="C14" i="12"/>
  <c r="D14" i="12"/>
  <c r="E14" i="12"/>
  <c r="F14" i="12"/>
  <c r="G14" i="12"/>
  <c r="H14" i="12"/>
  <c r="I14" i="12"/>
  <c r="J14" i="12"/>
  <c r="K14" i="12"/>
  <c r="L14" i="12"/>
  <c r="M14" i="12"/>
  <c r="B15" i="12"/>
  <c r="C15" i="12"/>
  <c r="D15" i="12"/>
  <c r="E15" i="12"/>
  <c r="F15" i="12"/>
  <c r="G15" i="12"/>
  <c r="H15" i="12"/>
  <c r="I15" i="12"/>
  <c r="J15" i="12"/>
  <c r="K15" i="12"/>
  <c r="L15" i="12"/>
  <c r="M15" i="12"/>
  <c r="B16" i="12"/>
  <c r="C16" i="12"/>
  <c r="D16" i="12"/>
  <c r="E16" i="12"/>
  <c r="F16" i="12"/>
  <c r="G16" i="12"/>
  <c r="H16" i="12"/>
  <c r="I16" i="12"/>
  <c r="J16" i="12"/>
  <c r="K16" i="12"/>
  <c r="L16" i="12"/>
  <c r="M16" i="12"/>
  <c r="B17" i="12"/>
  <c r="C17" i="12"/>
  <c r="D17" i="12"/>
  <c r="E17" i="12"/>
  <c r="F17" i="12"/>
  <c r="G17" i="12"/>
  <c r="H17" i="12"/>
  <c r="I17" i="12"/>
  <c r="J17" i="12"/>
  <c r="K17" i="12"/>
  <c r="L17" i="12"/>
  <c r="M17" i="12"/>
  <c r="B30" i="12"/>
  <c r="C30" i="12"/>
  <c r="D30" i="12"/>
  <c r="E30" i="12"/>
  <c r="F30" i="12"/>
  <c r="G30" i="12"/>
  <c r="H30" i="12"/>
  <c r="I30" i="12"/>
  <c r="J30" i="12"/>
  <c r="K30" i="12"/>
  <c r="L30" i="12"/>
  <c r="M30" i="12"/>
  <c r="B31" i="12"/>
  <c r="C31" i="12"/>
  <c r="D31" i="12"/>
  <c r="E31" i="12"/>
  <c r="F31" i="12"/>
  <c r="G31" i="12"/>
  <c r="H31" i="12"/>
  <c r="I31" i="12"/>
  <c r="J31" i="12"/>
  <c r="K31" i="12"/>
  <c r="L31" i="12"/>
  <c r="M31" i="12"/>
  <c r="B32" i="12"/>
  <c r="C32" i="12"/>
  <c r="D32" i="12"/>
  <c r="E32" i="12"/>
  <c r="F32" i="12"/>
  <c r="G32" i="12"/>
  <c r="H32" i="12"/>
  <c r="I32" i="12"/>
  <c r="J32" i="12"/>
  <c r="K32" i="12"/>
  <c r="L32" i="12"/>
  <c r="M32" i="12"/>
  <c r="B33" i="12"/>
  <c r="C33" i="12"/>
  <c r="D33" i="12"/>
  <c r="E33" i="12"/>
  <c r="F33" i="12"/>
  <c r="G33" i="12"/>
  <c r="H33" i="12"/>
  <c r="I33" i="12"/>
  <c r="J33" i="12"/>
  <c r="K33" i="12"/>
  <c r="L33" i="12"/>
  <c r="M33" i="12"/>
  <c r="B34" i="12"/>
  <c r="C34" i="12"/>
  <c r="D34" i="12"/>
  <c r="E34" i="12"/>
  <c r="F34" i="12"/>
  <c r="G34" i="12"/>
  <c r="H34" i="12"/>
  <c r="I34" i="12"/>
  <c r="J34" i="12"/>
  <c r="K34" i="12"/>
  <c r="L34" i="12"/>
  <c r="M34" i="12"/>
  <c r="B35" i="12"/>
  <c r="C35" i="12"/>
  <c r="D35" i="12"/>
  <c r="E35" i="12"/>
  <c r="F35" i="12"/>
  <c r="G35" i="12"/>
  <c r="H35" i="12"/>
  <c r="I35" i="12"/>
  <c r="J35" i="12"/>
  <c r="K35" i="12"/>
  <c r="L35" i="12"/>
  <c r="M35" i="12"/>
  <c r="B36" i="12"/>
  <c r="C36" i="12"/>
  <c r="D36" i="12"/>
  <c r="E36" i="12"/>
  <c r="F36" i="12"/>
  <c r="G36" i="12"/>
  <c r="H36" i="12"/>
  <c r="I36" i="12"/>
  <c r="J36" i="12"/>
  <c r="K36" i="12"/>
  <c r="L36" i="12"/>
  <c r="M36" i="12"/>
  <c r="B37" i="12"/>
  <c r="C37" i="12"/>
  <c r="D37" i="12"/>
  <c r="E37" i="12"/>
  <c r="F37" i="12"/>
  <c r="G37" i="12"/>
  <c r="H37" i="12"/>
  <c r="I37" i="12"/>
  <c r="J37" i="12"/>
  <c r="K37" i="12"/>
  <c r="L37" i="12"/>
  <c r="M37" i="12"/>
  <c r="B38" i="12"/>
  <c r="C38" i="12"/>
  <c r="D38" i="12"/>
  <c r="E38" i="12"/>
  <c r="F38" i="12"/>
  <c r="G38" i="12"/>
  <c r="H38" i="12"/>
  <c r="I38" i="12"/>
  <c r="J38" i="12"/>
  <c r="K38" i="12"/>
  <c r="L38" i="12"/>
  <c r="M38" i="12"/>
  <c r="B39" i="12"/>
  <c r="C39" i="12"/>
  <c r="D39" i="12"/>
  <c r="E39" i="12"/>
  <c r="F39" i="12"/>
  <c r="G39" i="12"/>
  <c r="H39" i="12"/>
  <c r="I39" i="12"/>
  <c r="J39" i="12"/>
  <c r="K39" i="12"/>
  <c r="L39" i="12"/>
  <c r="M39" i="12"/>
  <c r="B40" i="12"/>
  <c r="C40" i="12"/>
  <c r="D40" i="12"/>
  <c r="E40" i="12"/>
  <c r="F40" i="12"/>
  <c r="G40" i="12"/>
  <c r="H40" i="12"/>
  <c r="I40" i="12"/>
  <c r="J40" i="12"/>
  <c r="K40" i="12"/>
  <c r="L40" i="12"/>
  <c r="M40" i="12"/>
  <c r="B41" i="12"/>
  <c r="C41" i="12"/>
  <c r="D41" i="12"/>
  <c r="E41" i="12"/>
  <c r="F41" i="12"/>
  <c r="G41" i="12"/>
  <c r="H41" i="12"/>
  <c r="I41" i="12"/>
  <c r="J41" i="12"/>
  <c r="K41" i="12"/>
  <c r="L41" i="12"/>
  <c r="M41" i="12"/>
  <c r="B42" i="12"/>
  <c r="C42" i="12"/>
  <c r="D42" i="12"/>
  <c r="E42" i="12"/>
  <c r="F42" i="12"/>
  <c r="G42" i="12"/>
  <c r="H42" i="12"/>
  <c r="I42" i="12"/>
  <c r="J42" i="12"/>
  <c r="K42" i="12"/>
  <c r="L42" i="12"/>
  <c r="M42" i="12"/>
  <c r="J5" i="31"/>
  <c r="J6" i="31"/>
  <c r="J7" i="31"/>
  <c r="J8" i="31"/>
  <c r="J9" i="31"/>
  <c r="J10" i="31"/>
  <c r="J11" i="31"/>
  <c r="J12" i="31"/>
  <c r="J13" i="31"/>
  <c r="J14" i="31"/>
  <c r="J15" i="31"/>
  <c r="J16" i="31"/>
  <c r="B17" i="31"/>
  <c r="B18" i="2"/>
  <c r="C17" i="31"/>
  <c r="C8" i="34"/>
  <c r="D17" i="31"/>
  <c r="D18" i="2"/>
  <c r="E17" i="31"/>
  <c r="E8" i="34"/>
  <c r="J5" i="29"/>
  <c r="J6" i="29"/>
  <c r="J7" i="29"/>
  <c r="J9" i="29"/>
  <c r="J17" i="29"/>
  <c r="J10" i="29"/>
  <c r="J11" i="29"/>
  <c r="J12" i="29"/>
  <c r="J13" i="29"/>
  <c r="J14" i="29"/>
  <c r="J15" i="29"/>
  <c r="J16" i="29"/>
  <c r="J8" i="29"/>
  <c r="B17" i="29"/>
  <c r="C17" i="29"/>
  <c r="C7" i="34"/>
  <c r="D17" i="29"/>
  <c r="D7" i="34"/>
  <c r="G7" i="34"/>
  <c r="E17" i="29"/>
  <c r="E117" i="2"/>
  <c r="I5" i="28"/>
  <c r="I6" i="28"/>
  <c r="I7" i="28"/>
  <c r="I8" i="28"/>
  <c r="I9" i="28"/>
  <c r="I10" i="28"/>
  <c r="I11" i="28"/>
  <c r="B17" i="28"/>
  <c r="B16" i="2"/>
  <c r="I5" i="26"/>
  <c r="I6" i="26"/>
  <c r="I17" i="26"/>
  <c r="I7" i="26"/>
  <c r="I8" i="26"/>
  <c r="I9" i="26"/>
  <c r="I10" i="26"/>
  <c r="I11" i="26"/>
  <c r="I12" i="26"/>
  <c r="I13" i="26"/>
  <c r="I14" i="26"/>
  <c r="I15" i="26"/>
  <c r="I16" i="26"/>
  <c r="B17" i="26"/>
  <c r="C17" i="26"/>
  <c r="D17" i="26"/>
  <c r="E17" i="26"/>
  <c r="E15" i="2"/>
  <c r="I5" i="24"/>
  <c r="K5" i="24"/>
  <c r="I6" i="24"/>
  <c r="K6" i="24"/>
  <c r="I7" i="24"/>
  <c r="K7" i="24"/>
  <c r="I8" i="24"/>
  <c r="K8" i="24"/>
  <c r="I9" i="24"/>
  <c r="K9" i="24"/>
  <c r="I10" i="24"/>
  <c r="K10" i="24"/>
  <c r="I11" i="24"/>
  <c r="K11" i="24"/>
  <c r="I12" i="24"/>
  <c r="K12" i="24"/>
  <c r="I13" i="24"/>
  <c r="K13" i="24"/>
  <c r="I14" i="24"/>
  <c r="K14" i="24"/>
  <c r="I15" i="24"/>
  <c r="K15" i="24"/>
  <c r="I16" i="24"/>
  <c r="K16" i="24"/>
  <c r="B17" i="24"/>
  <c r="B14" i="2"/>
  <c r="C17" i="24"/>
  <c r="C14" i="2"/>
  <c r="D17" i="24"/>
  <c r="D14" i="2"/>
  <c r="E17" i="24"/>
  <c r="I17" i="24"/>
  <c r="J17" i="24"/>
  <c r="J5" i="20"/>
  <c r="J17" i="20"/>
  <c r="J6" i="20"/>
  <c r="J7" i="20"/>
  <c r="J8" i="20"/>
  <c r="J9" i="20"/>
  <c r="J10" i="20"/>
  <c r="J11" i="20"/>
  <c r="J12" i="20"/>
  <c r="J13" i="20"/>
  <c r="J14" i="20"/>
  <c r="J15" i="20"/>
  <c r="J16" i="20"/>
  <c r="B17" i="20"/>
  <c r="B13" i="2"/>
  <c r="C17" i="20"/>
  <c r="C13" i="2"/>
  <c r="D17" i="20"/>
  <c r="D13" i="2"/>
  <c r="J13" i="2" s="1"/>
  <c r="E17" i="20"/>
  <c r="E13" i="2"/>
  <c r="I17" i="20"/>
  <c r="B17" i="17"/>
  <c r="B12" i="2"/>
  <c r="C17" i="17"/>
  <c r="C12" i="2"/>
  <c r="D17" i="17"/>
  <c r="D12" i="2"/>
  <c r="E17" i="17"/>
  <c r="E12" i="2"/>
  <c r="B17" i="10"/>
  <c r="B11" i="2"/>
  <c r="F5" i="10"/>
  <c r="C17" i="10"/>
  <c r="C11" i="2"/>
  <c r="D17" i="10"/>
  <c r="D11" i="2"/>
  <c r="E17" i="10"/>
  <c r="B17" i="9"/>
  <c r="B10" i="2"/>
  <c r="C17" i="9"/>
  <c r="C10" i="2"/>
  <c r="D17" i="9"/>
  <c r="E17" i="9"/>
  <c r="E10" i="2"/>
  <c r="B17" i="7"/>
  <c r="B9" i="2"/>
  <c r="C17" i="7"/>
  <c r="C9" i="2"/>
  <c r="D17" i="7"/>
  <c r="D9" i="2"/>
  <c r="E17" i="7"/>
  <c r="E9" i="2"/>
  <c r="B17" i="6"/>
  <c r="B8" i="2"/>
  <c r="C17" i="6"/>
  <c r="C8" i="2"/>
  <c r="D17" i="6"/>
  <c r="D8" i="2"/>
  <c r="E17" i="6"/>
  <c r="E8" i="2"/>
  <c r="B17" i="5"/>
  <c r="C17" i="5"/>
  <c r="C7" i="2"/>
  <c r="D17" i="5"/>
  <c r="E17" i="5"/>
  <c r="E7" i="2"/>
  <c r="B17" i="1"/>
  <c r="B6" i="2"/>
  <c r="C17" i="1"/>
  <c r="C6" i="2"/>
  <c r="D17" i="1"/>
  <c r="D6" i="2"/>
  <c r="E17" i="1"/>
  <c r="E6" i="2"/>
  <c r="K6" i="2" s="1"/>
  <c r="B17" i="8"/>
  <c r="C17" i="8"/>
  <c r="C5" i="2"/>
  <c r="D17" i="8"/>
  <c r="D5" i="2"/>
  <c r="E17" i="8"/>
  <c r="E5" i="2"/>
  <c r="C17" i="2"/>
  <c r="G5" i="29"/>
  <c r="K10" i="2"/>
  <c r="G12" i="2"/>
  <c r="G5" i="8"/>
  <c r="G5" i="1"/>
  <c r="K7" i="2"/>
  <c r="G5" i="7"/>
  <c r="G5" i="17"/>
  <c r="B6" i="34"/>
  <c r="F5" i="28"/>
  <c r="C117" i="2"/>
  <c r="J17" i="22"/>
  <c r="F5" i="1"/>
  <c r="F5" i="6"/>
  <c r="F5" i="7"/>
  <c r="F5" i="17"/>
  <c r="E17" i="2"/>
  <c r="D17" i="2"/>
  <c r="G17" i="2" s="1"/>
  <c r="D117" i="2"/>
  <c r="B116" i="2"/>
  <c r="E7" i="34"/>
  <c r="K9" i="2"/>
  <c r="D10" i="2"/>
  <c r="G5" i="9"/>
  <c r="F5" i="9"/>
  <c r="J12" i="2"/>
  <c r="K17" i="24"/>
  <c r="F6" i="2"/>
  <c r="G5" i="20"/>
  <c r="G5" i="6"/>
  <c r="B5" i="2"/>
  <c r="F5" i="2" s="1"/>
  <c r="F5" i="8"/>
  <c r="F5" i="5"/>
  <c r="F8" i="2"/>
  <c r="E11" i="2"/>
  <c r="G5" i="10"/>
  <c r="B15" i="2"/>
  <c r="B7" i="2"/>
  <c r="F7" i="2" s="1"/>
  <c r="C6" i="34"/>
  <c r="C116" i="2"/>
  <c r="C16" i="2"/>
  <c r="J5" i="2"/>
  <c r="L5" i="2" s="1"/>
  <c r="F10" i="2"/>
  <c r="F6" i="34"/>
  <c r="D7" i="2"/>
  <c r="G5" i="5"/>
  <c r="C15" i="2"/>
  <c r="F5" i="26"/>
  <c r="B17" i="2"/>
  <c r="B7" i="34"/>
  <c r="F7" i="34"/>
  <c r="H7" i="34"/>
  <c r="F5" i="29"/>
  <c r="F15" i="2"/>
  <c r="F5" i="20"/>
  <c r="B117" i="2"/>
  <c r="F117" i="2" s="1"/>
  <c r="H117" i="2" s="1"/>
  <c r="G117" i="2"/>
  <c r="F5" i="24"/>
  <c r="K5" i="2"/>
  <c r="G8" i="2"/>
  <c r="K12" i="2"/>
  <c r="F12" i="2"/>
  <c r="E14" i="2"/>
  <c r="G5" i="24"/>
  <c r="J14" i="2"/>
  <c r="D15" i="2"/>
  <c r="G5" i="26"/>
  <c r="I17" i="28"/>
  <c r="B8" i="34"/>
  <c r="D16" i="2"/>
  <c r="G16" i="2" s="1"/>
  <c r="D6" i="34"/>
  <c r="E6" i="34"/>
  <c r="J15" i="2"/>
  <c r="G6" i="34"/>
  <c r="G7" i="2"/>
  <c r="H6" i="34"/>
  <c r="D8" i="34"/>
  <c r="G8" i="34"/>
  <c r="E18" i="2"/>
  <c r="G5" i="31"/>
  <c r="C18" i="2"/>
  <c r="F8" i="34"/>
  <c r="H8" i="34"/>
  <c r="F5" i="31"/>
  <c r="J17" i="31"/>
  <c r="F5" i="35"/>
  <c r="G5" i="35"/>
  <c r="B19" i="2"/>
  <c r="E19" i="2"/>
  <c r="G19" i="2" s="1"/>
  <c r="G9" i="34"/>
  <c r="C19" i="2"/>
  <c r="H10" i="34" l="1"/>
  <c r="H11" i="34"/>
  <c r="H12" i="34"/>
  <c r="G13" i="2"/>
  <c r="G9" i="2"/>
  <c r="K11" i="2"/>
  <c r="F14" i="2"/>
  <c r="G18" i="2"/>
  <c r="G6" i="2"/>
  <c r="J6" i="2"/>
  <c r="K8" i="2"/>
  <c r="J8" i="2"/>
  <c r="K13" i="2"/>
  <c r="L13" i="2" s="1"/>
  <c r="F19" i="2"/>
  <c r="L19" i="2" s="1"/>
  <c r="F18" i="2"/>
  <c r="L18" i="2" s="1"/>
  <c r="G15" i="2"/>
  <c r="K14" i="2"/>
  <c r="L14" i="2" s="1"/>
  <c r="K15" i="2"/>
  <c r="J7" i="2"/>
  <c r="L7" i="2" s="1"/>
  <c r="F16" i="2"/>
  <c r="L16" i="2" s="1"/>
  <c r="L15" i="2"/>
  <c r="L12" i="2"/>
  <c r="L6" i="2"/>
  <c r="F9" i="2"/>
  <c r="G14" i="2"/>
  <c r="F11" i="2"/>
  <c r="F13" i="2"/>
  <c r="J9" i="2"/>
  <c r="L9" i="2" s="1"/>
  <c r="F17" i="2"/>
  <c r="L17" i="2" s="1"/>
  <c r="G11" i="2"/>
  <c r="G10" i="2"/>
  <c r="F116" i="2"/>
  <c r="H116" i="2" s="1"/>
  <c r="G5" i="2"/>
  <c r="J11" i="2"/>
  <c r="L11" i="2" s="1"/>
  <c r="J10" i="2"/>
  <c r="L10" i="2" s="1"/>
  <c r="L8" i="2" l="1"/>
</calcChain>
</file>

<file path=xl/comments1.xml><?xml version="1.0" encoding="utf-8"?>
<comments xmlns="http://schemas.openxmlformats.org/spreadsheetml/2006/main">
  <authors>
    <author>Makarov</author>
  </authors>
  <commentList>
    <comment ref="B15" authorId="0" shapeId="0">
      <text>
        <r>
          <rPr>
            <b/>
            <sz val="11"/>
            <color indexed="81"/>
            <rFont val="Tahoma"/>
            <family val="2"/>
            <charset val="204"/>
          </rPr>
          <t>-2времянки-1 повр. н/с</t>
        </r>
      </text>
    </comment>
  </commentList>
</comments>
</file>

<file path=xl/comments2.xml><?xml version="1.0" encoding="utf-8"?>
<comments xmlns="http://schemas.openxmlformats.org/spreadsheetml/2006/main">
  <authors>
    <author>Makarov</author>
  </authors>
  <commentList>
    <comment ref="E5" authorId="0" shapeId="0">
      <text>
        <r>
          <rPr>
            <b/>
            <sz val="11"/>
            <color indexed="81"/>
            <rFont val="Tahoma"/>
            <family val="2"/>
            <charset val="204"/>
          </rPr>
          <t>устранено в феврале 15г</t>
        </r>
      </text>
    </comment>
    <comment ref="B8" authorId="0" shapeId="0">
      <text>
        <r>
          <rPr>
            <b/>
            <sz val="11"/>
            <color indexed="81"/>
            <rFont val="Tahoma"/>
            <family val="2"/>
            <charset val="204"/>
          </rPr>
          <t>8 ТЭЦ + 1 водоканал</t>
        </r>
      </text>
    </comment>
    <comment ref="C8" authorId="0" shapeId="0">
      <text>
        <r>
          <rPr>
            <b/>
            <sz val="11"/>
            <color indexed="81"/>
            <rFont val="Tahoma"/>
            <family val="2"/>
            <charset val="204"/>
          </rPr>
          <t>Д-33.51/1 - Кавалерийская 6
2 повреждения под/обр</t>
        </r>
      </text>
    </comment>
    <comment ref="C13" authorId="0" shapeId="0">
      <text>
        <r>
          <rPr>
            <b/>
            <sz val="11"/>
            <color indexed="81"/>
            <rFont val="Tahoma"/>
            <family val="2"/>
            <charset val="204"/>
          </rPr>
          <t>Д-33.58 - Кавалерийская 62
2 повреждения под/обр</t>
        </r>
      </text>
    </comment>
    <comment ref="B14" authorId="0" shapeId="0">
      <text>
        <r>
          <rPr>
            <b/>
            <sz val="11"/>
            <color indexed="81"/>
            <rFont val="Tahoma"/>
            <family val="2"/>
            <charset val="204"/>
          </rPr>
          <t>-1времянка -1пов. при раскопках для к/р</t>
        </r>
      </text>
    </comment>
    <comment ref="C14" authorId="0" shapeId="0">
      <text>
        <r>
          <rPr>
            <b/>
            <sz val="11"/>
            <color indexed="81"/>
            <rFont val="Tahoma"/>
            <family val="2"/>
            <charset val="204"/>
          </rPr>
          <t>-1времянка</t>
        </r>
      </text>
    </comment>
    <comment ref="D14" authorId="0" shapeId="0">
      <text>
        <r>
          <rPr>
            <b/>
            <sz val="11"/>
            <color indexed="81"/>
            <rFont val="Tahoma"/>
            <family val="2"/>
            <charset val="204"/>
          </rPr>
          <t>-1сети от котельной с. Ново-Талицы</t>
        </r>
      </text>
    </comment>
    <comment ref="B16" authorId="0" shapeId="0">
      <text>
        <r>
          <rPr>
            <b/>
            <sz val="11"/>
            <color indexed="81"/>
            <rFont val="Tahoma"/>
            <family val="2"/>
            <charset val="204"/>
          </rPr>
          <t>-1времянка</t>
        </r>
      </text>
    </comment>
  </commentList>
</comments>
</file>

<file path=xl/comments3.xml><?xml version="1.0" encoding="utf-8"?>
<comments xmlns="http://schemas.openxmlformats.org/spreadsheetml/2006/main">
  <authors>
    <author>Makarov</author>
  </authors>
  <commentList>
    <comment ref="D4" authorId="0" shapeId="0">
      <text>
        <r>
          <rPr>
            <b/>
            <sz val="11"/>
            <color indexed="81"/>
            <rFont val="Tahoma"/>
            <family val="2"/>
            <charset val="204"/>
          </rPr>
          <t>без повреждений на сетях от котельной с. Ново-Талицы</t>
        </r>
      </text>
    </comment>
    <comment ref="B5" authorId="0" shapeId="0">
      <text>
        <r>
          <rPr>
            <b/>
            <sz val="11"/>
            <color indexed="81"/>
            <rFont val="Tahoma"/>
            <family val="2"/>
            <charset val="204"/>
          </rPr>
          <t>-1времянка -1выбило прокладку</t>
        </r>
      </text>
    </comment>
    <comment ref="J5" authorId="0" shapeId="0">
      <text>
        <r>
          <rPr>
            <b/>
            <sz val="11"/>
            <color indexed="81"/>
            <rFont val="Tahoma"/>
            <family val="2"/>
            <charset val="204"/>
          </rPr>
          <t>2 на Тепличном</t>
        </r>
      </text>
    </comment>
    <comment ref="B6" authorId="0" shapeId="0">
      <text>
        <r>
          <rPr>
            <b/>
            <sz val="11"/>
            <color indexed="81"/>
            <rFont val="Tahoma"/>
            <family val="2"/>
            <charset val="204"/>
          </rPr>
          <t>С-21.36 - С-21.42 не вошло в отчёт</t>
        </r>
      </text>
    </comment>
    <comment ref="J6" authorId="0" shapeId="0">
      <text>
        <r>
          <rPr>
            <b/>
            <sz val="11"/>
            <color indexed="81"/>
            <rFont val="Tahoma"/>
            <family val="2"/>
            <charset val="204"/>
          </rPr>
          <t>1 на Тепличном</t>
        </r>
      </text>
    </comment>
    <comment ref="B7" authorId="0" shapeId="0">
      <text>
        <r>
          <rPr>
            <b/>
            <sz val="11"/>
            <color indexed="81"/>
            <rFont val="Tahoma"/>
            <family val="2"/>
            <charset val="204"/>
          </rPr>
          <t>-1 повр при вскрытии</t>
        </r>
      </text>
    </comment>
    <comment ref="J7" authorId="0" shapeId="0">
      <text>
        <r>
          <rPr>
            <b/>
            <sz val="11"/>
            <color indexed="81"/>
            <rFont val="Tahoma"/>
            <family val="2"/>
            <charset val="204"/>
          </rPr>
          <t>5 на Тепличном</t>
        </r>
      </text>
    </comment>
    <comment ref="B9" authorId="0" shapeId="0">
      <text>
        <r>
          <rPr>
            <b/>
            <sz val="11"/>
            <color indexed="81"/>
            <rFont val="Tahoma"/>
            <family val="2"/>
            <charset val="204"/>
          </rPr>
          <t>-2 повр при опресовке</t>
        </r>
      </text>
    </comment>
    <comment ref="D9" authorId="0" shapeId="0">
      <text>
        <r>
          <rPr>
            <b/>
            <sz val="11"/>
            <color indexed="81"/>
            <rFont val="Tahoma"/>
            <family val="2"/>
            <charset val="204"/>
          </rPr>
          <t>-1повр при опресовке</t>
        </r>
      </text>
    </comment>
    <comment ref="B10" authorId="0" shapeId="0">
      <text>
        <r>
          <rPr>
            <b/>
            <sz val="11"/>
            <color indexed="81"/>
            <rFont val="Tahoma"/>
            <family val="2"/>
            <charset val="204"/>
          </rPr>
          <t>-3 повр при опресовке</t>
        </r>
      </text>
    </comment>
    <comment ref="C10" authorId="0" shapeId="0">
      <text>
        <r>
          <rPr>
            <b/>
            <sz val="11"/>
            <color indexed="81"/>
            <rFont val="Tahoma"/>
            <family val="2"/>
            <charset val="204"/>
          </rPr>
          <t>-1 повр при опресовке</t>
        </r>
      </text>
    </comment>
    <comment ref="B11" authorId="0" shapeId="0">
      <text>
        <r>
          <rPr>
            <b/>
            <sz val="11"/>
            <color indexed="81"/>
            <rFont val="Tahoma"/>
            <family val="2"/>
            <charset val="204"/>
          </rPr>
          <t>-1 повр при опресовке
-1 повр проглушки</t>
        </r>
      </text>
    </comment>
    <comment ref="B12" authorId="0" shapeId="0">
      <text>
        <r>
          <rPr>
            <b/>
            <sz val="11"/>
            <color indexed="81"/>
            <rFont val="Tahoma"/>
            <family val="2"/>
            <charset val="204"/>
          </rPr>
          <t>+3 повр при запитке от кот 37</t>
        </r>
      </text>
    </comment>
    <comment ref="B13" authorId="0" shapeId="0">
      <text>
        <r>
          <rPr>
            <b/>
            <sz val="11"/>
            <color indexed="81"/>
            <rFont val="Tahoma"/>
            <family val="2"/>
            <charset val="204"/>
          </rPr>
          <t>+1 повр при запитке от кот 37; -1 повр неплот прокладки</t>
        </r>
      </text>
    </comment>
    <comment ref="D14" authorId="0" shapeId="0">
      <text>
        <r>
          <rPr>
            <b/>
            <sz val="11"/>
            <color indexed="81"/>
            <rFont val="Tahoma"/>
            <family val="2"/>
            <charset val="204"/>
          </rPr>
          <t>1 сети от котельной Водоканал (№21)</t>
        </r>
      </text>
    </comment>
    <comment ref="B15" authorId="0" shapeId="0">
      <text>
        <r>
          <rPr>
            <b/>
            <sz val="11"/>
            <color indexed="81"/>
            <rFont val="Tahoma"/>
            <family val="2"/>
            <charset val="204"/>
          </rPr>
          <t>-1повр в стене здания</t>
        </r>
      </text>
    </comment>
    <comment ref="C16" authorId="0" shapeId="0">
      <text>
        <r>
          <rPr>
            <b/>
            <sz val="11"/>
            <color indexed="81"/>
            <rFont val="Tahoma"/>
            <family val="2"/>
            <charset val="204"/>
          </rPr>
          <t>-1 повр в стене здания</t>
        </r>
      </text>
    </comment>
    <comment ref="D16" authorId="0" shapeId="0">
      <text>
        <r>
          <rPr>
            <b/>
            <sz val="11"/>
            <color indexed="81"/>
            <rFont val="Tahoma"/>
            <family val="2"/>
            <charset val="204"/>
          </rPr>
          <t>1 сети от котельной Водоканал (№21)</t>
        </r>
      </text>
    </comment>
  </commentList>
</comments>
</file>

<file path=xl/comments4.xml><?xml version="1.0" encoding="utf-8"?>
<comments xmlns="http://schemas.openxmlformats.org/spreadsheetml/2006/main">
  <authors>
    <author>Makarov</author>
  </authors>
  <commentList>
    <comment ref="D4" authorId="0" shapeId="0">
      <text>
        <r>
          <rPr>
            <b/>
            <sz val="11"/>
            <color indexed="81"/>
            <rFont val="Tahoma"/>
            <family val="2"/>
            <charset val="204"/>
          </rPr>
          <t>без повреждений на сетях от котельной с. Ново-Талицы</t>
        </r>
      </text>
    </comment>
    <comment ref="E5" authorId="0" shapeId="0">
      <text>
        <r>
          <rPr>
            <b/>
            <sz val="11"/>
            <color indexed="81"/>
            <rFont val="Tahoma"/>
            <family val="2"/>
            <charset val="204"/>
          </rPr>
          <t>1 изопрофлекс</t>
        </r>
      </text>
    </comment>
    <comment ref="D8" authorId="0" shapeId="0">
      <text>
        <r>
          <rPr>
            <b/>
            <sz val="11"/>
            <color indexed="81"/>
            <rFont val="Tahoma"/>
            <family val="2"/>
            <charset val="204"/>
          </rPr>
          <t>1 сети от котельной Водоканал (№21)</t>
        </r>
      </text>
    </comment>
    <comment ref="B9" authorId="0" shapeId="0">
      <text>
        <r>
          <rPr>
            <b/>
            <sz val="11"/>
            <color indexed="81"/>
            <rFont val="Tahoma"/>
            <family val="2"/>
            <charset val="204"/>
          </rPr>
          <t>-1 повр при опресовке</t>
        </r>
      </text>
    </comment>
    <comment ref="B10" authorId="0" shapeId="0">
      <text>
        <r>
          <rPr>
            <b/>
            <sz val="11"/>
            <color indexed="81"/>
            <rFont val="Tahoma"/>
            <family val="2"/>
            <charset val="204"/>
          </rPr>
          <t>+1 повр (Смирнова 7) в оф. утечки не вошло к.р.</t>
        </r>
      </text>
    </comment>
    <comment ref="C10" authorId="0" shapeId="0">
      <text>
        <r>
          <rPr>
            <b/>
            <sz val="11"/>
            <color indexed="81"/>
            <rFont val="Tahoma"/>
            <family val="2"/>
            <charset val="204"/>
          </rPr>
          <t>-2 повр при опресовке</t>
        </r>
      </text>
    </comment>
    <comment ref="E12" authorId="0" shapeId="0">
      <text>
        <r>
          <rPr>
            <b/>
            <sz val="11"/>
            <color indexed="81"/>
            <rFont val="Tahoma"/>
            <family val="2"/>
            <charset val="204"/>
          </rPr>
          <t>изопрофлекс</t>
        </r>
      </text>
    </comment>
    <comment ref="D14" authorId="0" shapeId="0">
      <text>
        <r>
          <rPr>
            <b/>
            <sz val="11"/>
            <color indexed="81"/>
            <rFont val="Tahoma"/>
            <family val="2"/>
            <charset val="204"/>
          </rPr>
          <t>1 сети от котельной ООО Теплоснаб 2010</t>
        </r>
      </text>
    </comment>
  </commentList>
</comments>
</file>

<file path=xl/comments5.xml><?xml version="1.0" encoding="utf-8"?>
<comments xmlns="http://schemas.openxmlformats.org/spreadsheetml/2006/main">
  <authors>
    <author>Makarov</author>
  </authors>
  <commentList>
    <comment ref="C6" authorId="0" shapeId="0">
      <text>
        <r>
          <rPr>
            <b/>
            <sz val="11"/>
            <color indexed="81"/>
            <rFont val="Tahoma"/>
            <family val="2"/>
            <charset val="204"/>
          </rPr>
          <t>-1 течь с. задвижки</t>
        </r>
      </text>
    </comment>
    <comment ref="B7" authorId="0" shapeId="0">
      <text>
        <r>
          <rPr>
            <b/>
            <sz val="11"/>
            <color indexed="81"/>
            <rFont val="Tahoma"/>
            <family val="2"/>
            <charset val="204"/>
          </rPr>
          <t>-1 течь из-под прокл.</t>
        </r>
      </text>
    </comment>
    <comment ref="C7" authorId="0" shapeId="0">
      <text>
        <r>
          <rPr>
            <b/>
            <sz val="11"/>
            <color indexed="81"/>
            <rFont val="Tahoma"/>
            <family val="2"/>
            <charset val="204"/>
          </rPr>
          <t>-1 течь с. задвижки</t>
        </r>
      </text>
    </comment>
    <comment ref="B9" authorId="0" shapeId="0">
      <text>
        <r>
          <rPr>
            <b/>
            <sz val="11"/>
            <color indexed="81"/>
            <rFont val="Tahoma"/>
            <family val="2"/>
            <charset val="204"/>
          </rPr>
          <t>-2 повр при опресовке</t>
        </r>
      </text>
    </comment>
    <comment ref="B10" authorId="0" shapeId="0">
      <text>
        <r>
          <rPr>
            <b/>
            <sz val="11"/>
            <color indexed="81"/>
            <rFont val="Tahoma"/>
            <family val="2"/>
            <charset val="204"/>
          </rPr>
          <t>-1 повр при опресовке,
-1 течь спускника</t>
        </r>
      </text>
    </comment>
    <comment ref="B11" authorId="0" shapeId="0">
      <text>
        <r>
          <rPr>
            <b/>
            <sz val="11"/>
            <color indexed="81"/>
            <rFont val="Tahoma"/>
            <family val="2"/>
            <charset val="204"/>
          </rPr>
          <t>-1 повр при опресовке</t>
        </r>
      </text>
    </comment>
    <comment ref="C11" authorId="0" shapeId="0">
      <text>
        <r>
          <rPr>
            <b/>
            <sz val="11"/>
            <color indexed="81"/>
            <rFont val="Tahoma"/>
            <family val="2"/>
            <charset val="204"/>
          </rPr>
          <t>-1 течь с. задвижки</t>
        </r>
      </text>
    </comment>
    <comment ref="C14" authorId="0" shapeId="0">
      <text>
        <r>
          <rPr>
            <b/>
            <sz val="11"/>
            <color indexed="81"/>
            <rFont val="Tahoma"/>
            <family val="2"/>
            <charset val="204"/>
          </rPr>
          <t>-1 при кап. ремонте</t>
        </r>
      </text>
    </comment>
  </commentList>
</comments>
</file>

<file path=xl/comments6.xml><?xml version="1.0" encoding="utf-8"?>
<comments xmlns="http://schemas.openxmlformats.org/spreadsheetml/2006/main">
  <authors>
    <author>COMPUTER</author>
  </authors>
  <commentList>
    <comment ref="E16" authorId="0" shapeId="0">
      <text>
        <r>
          <rPr>
            <b/>
            <sz val="10"/>
            <color indexed="81"/>
            <rFont val="Tahoma"/>
            <family val="2"/>
            <charset val="204"/>
          </rPr>
          <t>COMPUTER:</t>
        </r>
        <r>
          <rPr>
            <sz val="10"/>
            <color indexed="81"/>
            <rFont val="Tahoma"/>
            <family val="2"/>
            <charset val="204"/>
          </rPr>
          <t xml:space="preserve">
до июля 19г не считали повреждения (сети ИГТСК были)</t>
        </r>
      </text>
    </comment>
  </commentList>
</comments>
</file>

<file path=xl/comments7.xml><?xml version="1.0" encoding="utf-8"?>
<comments xmlns="http://schemas.openxmlformats.org/spreadsheetml/2006/main">
  <authors>
    <author>COMPUTER</author>
  </authors>
  <commentList>
    <comment ref="E16" authorId="0" shapeId="0">
      <text>
        <r>
          <rPr>
            <b/>
            <sz val="10"/>
            <color indexed="81"/>
            <rFont val="Tahoma"/>
            <family val="2"/>
            <charset val="204"/>
          </rPr>
          <t>COMPUTER:</t>
        </r>
        <r>
          <rPr>
            <sz val="10"/>
            <color indexed="81"/>
            <rFont val="Tahoma"/>
            <family val="2"/>
            <charset val="204"/>
          </rPr>
          <t xml:space="preserve">
до июля 19г не считали повреждения (сети ИГТСК были)</t>
        </r>
      </text>
    </comment>
  </commentList>
</comments>
</file>

<file path=xl/comments8.xml><?xml version="1.0" encoding="utf-8"?>
<comments xmlns="http://schemas.openxmlformats.org/spreadsheetml/2006/main">
  <authors>
    <author>Makarov</author>
  </authors>
  <commentList>
    <comment ref="D4" authorId="0" shapeId="0">
      <text>
        <r>
          <rPr>
            <b/>
            <sz val="11"/>
            <color indexed="81"/>
            <rFont val="Tahoma"/>
            <family val="2"/>
            <charset val="204"/>
          </rPr>
          <t>без повреждений на сетях от котельной с. Ново-Талицы</t>
        </r>
      </text>
    </comment>
    <comment ref="B5" authorId="0" shapeId="0">
      <text>
        <r>
          <rPr>
            <b/>
            <sz val="11"/>
            <color indexed="81"/>
            <rFont val="Tahoma"/>
            <family val="2"/>
            <charset val="204"/>
          </rPr>
          <t>-1времянка -1выбило прокладку</t>
        </r>
      </text>
    </comment>
    <comment ref="J5" authorId="0" shapeId="0">
      <text>
        <r>
          <rPr>
            <b/>
            <sz val="11"/>
            <color indexed="81"/>
            <rFont val="Tahoma"/>
            <family val="2"/>
            <charset val="204"/>
          </rPr>
          <t>2 на Тепличном</t>
        </r>
      </text>
    </comment>
    <comment ref="B6" authorId="0" shapeId="0">
      <text>
        <r>
          <rPr>
            <b/>
            <sz val="11"/>
            <color indexed="81"/>
            <rFont val="Tahoma"/>
            <family val="2"/>
            <charset val="204"/>
          </rPr>
          <t>С-21.36 - С-21.42 не вошло в отчёт</t>
        </r>
      </text>
    </comment>
    <comment ref="J6" authorId="0" shapeId="0">
      <text>
        <r>
          <rPr>
            <b/>
            <sz val="11"/>
            <color indexed="81"/>
            <rFont val="Tahoma"/>
            <family val="2"/>
            <charset val="204"/>
          </rPr>
          <t>1 на Тепличном</t>
        </r>
      </text>
    </comment>
    <comment ref="B7" authorId="0" shapeId="0">
      <text>
        <r>
          <rPr>
            <b/>
            <sz val="11"/>
            <color indexed="81"/>
            <rFont val="Tahoma"/>
            <family val="2"/>
            <charset val="204"/>
          </rPr>
          <t>-1повр при вскрытии</t>
        </r>
      </text>
    </comment>
    <comment ref="J7" authorId="0" shapeId="0">
      <text>
        <r>
          <rPr>
            <b/>
            <sz val="11"/>
            <color indexed="81"/>
            <rFont val="Tahoma"/>
            <family val="2"/>
            <charset val="204"/>
          </rPr>
          <t>5 на Тепличном</t>
        </r>
      </text>
    </comment>
    <comment ref="B9" authorId="0" shapeId="0">
      <text>
        <r>
          <rPr>
            <b/>
            <sz val="11"/>
            <color indexed="81"/>
            <rFont val="Tahoma"/>
            <family val="2"/>
            <charset val="204"/>
          </rPr>
          <t>-2 повр при опресовке</t>
        </r>
      </text>
    </comment>
    <comment ref="D9" authorId="0" shapeId="0">
      <text>
        <r>
          <rPr>
            <b/>
            <sz val="11"/>
            <color indexed="81"/>
            <rFont val="Tahoma"/>
            <family val="2"/>
            <charset val="204"/>
          </rPr>
          <t>-1повр при опресовке</t>
        </r>
      </text>
    </comment>
    <comment ref="B10" authorId="0" shapeId="0">
      <text>
        <r>
          <rPr>
            <b/>
            <sz val="11"/>
            <color indexed="81"/>
            <rFont val="Tahoma"/>
            <family val="2"/>
            <charset val="204"/>
          </rPr>
          <t>-3 повр при опресовке</t>
        </r>
      </text>
    </comment>
    <comment ref="C10" authorId="0" shapeId="0">
      <text>
        <r>
          <rPr>
            <b/>
            <sz val="11"/>
            <color indexed="81"/>
            <rFont val="Tahoma"/>
            <family val="2"/>
            <charset val="204"/>
          </rPr>
          <t>-1повр при опресовке</t>
        </r>
      </text>
    </comment>
    <comment ref="B11" authorId="0" shapeId="0">
      <text>
        <r>
          <rPr>
            <b/>
            <sz val="11"/>
            <color indexed="81"/>
            <rFont val="Tahoma"/>
            <family val="2"/>
            <charset val="204"/>
          </rPr>
          <t>-1 повр при опресовке
-1 повр проглушки</t>
        </r>
      </text>
    </comment>
    <comment ref="B12" authorId="0" shapeId="0">
      <text>
        <r>
          <rPr>
            <b/>
            <sz val="11"/>
            <color indexed="81"/>
            <rFont val="Tahoma"/>
            <family val="2"/>
            <charset val="204"/>
          </rPr>
          <t>+3 повр при запитке от кот 37</t>
        </r>
      </text>
    </comment>
  </commentList>
</comments>
</file>

<file path=xl/sharedStrings.xml><?xml version="1.0" encoding="utf-8"?>
<sst xmlns="http://schemas.openxmlformats.org/spreadsheetml/2006/main" count="962" uniqueCount="350">
  <si>
    <t>месяц</t>
  </si>
  <si>
    <t>ЦТС
1 р-н</t>
  </si>
  <si>
    <t>ЦТС
2 р-н</t>
  </si>
  <si>
    <t>котельные
1 р-н</t>
  </si>
  <si>
    <t>котельные
2 р-н</t>
  </si>
  <si>
    <t>количество повреждений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</si>
  <si>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</si>
  <si>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</si>
  <si>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</si>
  <si>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</si>
  <si>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</si>
  <si>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</si>
  <si>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</si>
  <si>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</si>
  <si>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</si>
  <si>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</si>
  <si>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</si>
  <si>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</si>
  <si>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Динамика повреждаемости на тепловых
сетях МП ИвГТЭ в 2009г. по месяцам</t>
  </si>
  <si>
    <t>ИТОГО:</t>
  </si>
  <si>
    <t>всего за год по ЦТС</t>
  </si>
  <si>
    <t>всего за год по котельным</t>
  </si>
  <si>
    <t>год</t>
  </si>
  <si>
    <t>Динамика повреждаемости на тепловых
сетях МП ИвГТЭ в 2010г. по месяцам</t>
  </si>
  <si>
    <t>Динамика повреждаемости на тепловых
сетях МП ИвГТЭ в 2011г. по месяцам</t>
  </si>
  <si>
    <t>Динамика повреждаемости на тепловых
сетях МП ИвГТЭ в 2012г. по месяцам</t>
  </si>
  <si>
    <t>Динамика повреждаемости на тепловых
сетях МП ИвГТЭ в 2008г. по месяцам</t>
  </si>
  <si>
    <t>Динамика повреждаемости на тепловых
сетях МП ИвГТЭ в 2013г. по месяцам</t>
  </si>
  <si>
    <t>количество повреждений 1 р-н ЦТС</t>
  </si>
  <si>
    <t>количество повреждений 2 р-н ЦТС</t>
  </si>
  <si>
    <t>Исп. Д.Г. Макаров</t>
  </si>
  <si>
    <t>Динамика повреждаемости на тепловых
сетях ОАО ИвГТЭ в 2015г. по месяцам</t>
  </si>
  <si>
    <t>Динамика повреждаемости на тепловых
сетях ОАО ИвГТЭ в 2014г. по месяцам</t>
  </si>
  <si>
    <t>всего за год тепловые сети ИвГТЭ</t>
  </si>
  <si>
    <t>всего за год тепловые сети 1 р-на</t>
  </si>
  <si>
    <t>всего за год тепловые сети 2 р-на</t>
  </si>
  <si>
    <t>По данным расчетов сверхнормативных потерь воды через отверстия в трубопроводах на сетях ИвГТЭ (ЦТС и котельные)</t>
  </si>
  <si>
    <t>Расчет провел Сашин И.Н.</t>
  </si>
  <si>
    <t>Количество повреждений сетей АО ИвГТЭ общее за год</t>
  </si>
  <si>
    <t>сети котельной с. Ново-Талицы</t>
  </si>
  <si>
    <t>котельные 1 р-н +котельная с. Ново-Талицы</t>
  </si>
  <si>
    <t>Динамика повреждаемости на тепловых
сетях ОАО ИвГТЭ в 2016г. по месяцам</t>
  </si>
  <si>
    <t>Динамика повреждаемости на тепловых
сетях АО ИвГТЭ в 2016г. по месяцам</t>
  </si>
  <si>
    <t>Динамика повреждаемости на тепловых
сетях АО ИвГТЭ в 2017г. по месяцам</t>
  </si>
  <si>
    <t>Динамика повреждаемости на тепловых
сетях МП ИвГТЭ в 2018г. по месяцам</t>
  </si>
  <si>
    <t>Динамика повреждаемости на тепловых
сетях МП ИвГТЭ в 2019г. по месяцам</t>
  </si>
  <si>
    <t>Динамика повреждаемости на тепловых
сетях АО ИвГТЭ в 2008 - 2019гг. по месяцам</t>
  </si>
  <si>
    <t>ЦТС
кон. ТЭЦ-2</t>
  </si>
  <si>
    <t>ЦТС
кон. ТЭЦ-3</t>
  </si>
  <si>
    <t>котельные</t>
  </si>
  <si>
    <t>Исп. П.А. Кокоринов</t>
  </si>
  <si>
    <t>т/с на балансе ИГТЭ и на обслуживании ИГТЭ</t>
  </si>
  <si>
    <t>*2019</t>
  </si>
  <si>
    <t xml:space="preserve">* с 1.07.2019г.: - т/с на балансе ИГТЭ и на обслуживании ИГТЭ   </t>
  </si>
  <si>
    <t>Динамика повреждаемости на тепловых
сетях АО ИвГТЭ в 2020г. по месяцам</t>
  </si>
  <si>
    <t>котельные
не Ивгтэ</t>
  </si>
  <si>
    <t>котельные Ивгтэ</t>
  </si>
  <si>
    <t>Исп. Инженер 1кат. СТС Курбатов А.С. т.635</t>
  </si>
  <si>
    <t>Исп.Курбатов А.С.</t>
  </si>
  <si>
    <t>Динамика повреждаемости на тепловых
сетях АО ИвГТЭ в 2021г. по месяцам</t>
  </si>
  <si>
    <t>Количество повреждений</t>
  </si>
  <si>
    <t>Всего за год по ЦТС</t>
  </si>
  <si>
    <t>Всего за год по котельным</t>
  </si>
  <si>
    <t>ГОД</t>
  </si>
  <si>
    <t>Динамика повреждаемости на тепловых сетях АО ИВГТЭ в 2019 - 2030</t>
  </si>
  <si>
    <t>ГОД 2019</t>
  </si>
  <si>
    <t>Месяц</t>
  </si>
  <si>
    <t>котельные 2 района</t>
  </si>
  <si>
    <t xml:space="preserve">количество </t>
  </si>
  <si>
    <t>Т02300502 - Т02300514 (кот.№23)</t>
  </si>
  <si>
    <t>T030006 - Т030007 (кот.№30)</t>
  </si>
  <si>
    <t>T02304401 - Академическая 1 (кот.№23)</t>
  </si>
  <si>
    <t>Т02300504 - Т02300512 (кот.№23)</t>
  </si>
  <si>
    <t>T02300512 - Свободы 58 (кот.№23)</t>
  </si>
  <si>
    <t>Т003011 - Т003010 (кот.№3, №17)</t>
  </si>
  <si>
    <t>T035029W (T035029W - Т035030W) (кот.№35)</t>
  </si>
  <si>
    <t>Свободы 39а - Свободы 39б (кот.РЖД)</t>
  </si>
  <si>
    <t>T001021 - T001022 (кот.№1)</t>
  </si>
  <si>
    <t>Т003007 - Т003006 (кот.№17, №3)</t>
  </si>
  <si>
    <t>T02302902 - Ульяновская 58 (кот.№23)</t>
  </si>
  <si>
    <t>T02300518 - T02300520 (кот.№23)</t>
  </si>
  <si>
    <t>Т023052 - Т023053 (кот.№23)</t>
  </si>
  <si>
    <t>T023021 - Т02302101 (кот.№23)</t>
  </si>
  <si>
    <t>T023050 - T02305001 (кот.№23)</t>
  </si>
  <si>
    <t>T035011 - 2 Лагерная 52 (кот.ТДЛ "Энерго")</t>
  </si>
  <si>
    <t>T02301709 - T02301711 (кот.№23)</t>
  </si>
  <si>
    <t>T035047W - 5 Санаторная 25 (кот.№35)</t>
  </si>
  <si>
    <t>итого</t>
  </si>
  <si>
    <t>ЦТС 2 района</t>
  </si>
  <si>
    <t>В-132.10/1 - В-132.20</t>
  </si>
  <si>
    <t>В-132.20 - Ташкентская 77</t>
  </si>
  <si>
    <t>Д-33.36 - Шубиных 27а</t>
  </si>
  <si>
    <t>В-134.111 - B-134.113</t>
  </si>
  <si>
    <t>Д-130 - Д-130.02</t>
  </si>
  <si>
    <t>Д-130.02 - Д-130.04</t>
  </si>
  <si>
    <t>Д-168.13 - Д-168.17</t>
  </si>
  <si>
    <t>Д-18.08 - Д-18.10</t>
  </si>
  <si>
    <t>Д-33.92 - Шубиных 31б</t>
  </si>
  <si>
    <t>Д-33.06 - Кавалерийская 52</t>
  </si>
  <si>
    <t>Д-38.13 - Чапаева 15</t>
  </si>
  <si>
    <t>н/ст - Шубиных 1</t>
  </si>
  <si>
    <t>Д-41.20 (Д-41.18 - Д-41.20)</t>
  </si>
  <si>
    <t>Д-49.08 - Д-49.36</t>
  </si>
  <si>
    <t>Д-117 - Лежневская 162</t>
  </si>
  <si>
    <t>Д-129.11 (Д-129.11 - Хлебникова 14)</t>
  </si>
  <si>
    <t>Д-168.27 (Д-168.27 - Постышева 55)</t>
  </si>
  <si>
    <t>Д-67.11 - Д-67.13</t>
  </si>
  <si>
    <t>итог</t>
  </si>
  <si>
    <t>Д-93.19 - Василевского 19</t>
  </si>
  <si>
    <t>Д-22.16 - Д-22.18</t>
  </si>
  <si>
    <t>В-131.23 (В-131.21 - В-131.23)</t>
  </si>
  <si>
    <t>Д-42 - Д-42.01</t>
  </si>
  <si>
    <t>В-130.07 - Ташкентская 63</t>
  </si>
  <si>
    <t>Д-33.76 - Любимова 14</t>
  </si>
  <si>
    <t>Д-99.01 - Шубиных 34а</t>
  </si>
  <si>
    <t>Д-18.14 - Д-18.24</t>
  </si>
  <si>
    <t>Д-44.01 - Д-44.03</t>
  </si>
  <si>
    <t>Д-67.03-Д-67.05</t>
  </si>
  <si>
    <t>н/ст (н/ст - Д-54.15)</t>
  </si>
  <si>
    <t>Д-18.42 (Д-18.34 - Д-18.42)</t>
  </si>
  <si>
    <t>Д-33.45 - Текстильщиков 4</t>
  </si>
  <si>
    <t>D-14.10 - D-14.12</t>
  </si>
  <si>
    <t>D-41.34 - D-41.38</t>
  </si>
  <si>
    <t>B-131.05 - B-131.91</t>
  </si>
  <si>
    <t>н/ст - D-18.50</t>
  </si>
  <si>
    <t>D-33.52 - D-33.106</t>
  </si>
  <si>
    <t>В-124.39 - Володарского 7 г.в.с.</t>
  </si>
  <si>
    <t>B-124.39 - Володарского 7</t>
  </si>
  <si>
    <t>B-124.35 - Ташкентская 61</t>
  </si>
  <si>
    <t>н/ст - Велижская 72</t>
  </si>
  <si>
    <t>D-88.13 - Нижняя 17</t>
  </si>
  <si>
    <t>D-71.04 (D-71.04 - D-73.02)</t>
  </si>
  <si>
    <t>D-42.17 - D-42.19</t>
  </si>
  <si>
    <t>D-41.20 - Д. Бедного 119</t>
  </si>
  <si>
    <t>D-41.42 - D-41.44</t>
  </si>
  <si>
    <t>D-73.12/1 - Любимова 1</t>
  </si>
  <si>
    <t>D-116.04W - D-116.06W</t>
  </si>
  <si>
    <t>D-68.06 - Ташкентская 88а</t>
  </si>
  <si>
    <t>D-5.02 - D-5.28</t>
  </si>
  <si>
    <t>D-60.16 - Лежневская 158а (гараж)</t>
  </si>
  <si>
    <t>B-131.89/1 - Благова 38 (эл. узел №3)</t>
  </si>
  <si>
    <t xml:space="preserve">D-114.14 - Лежневская 211б </t>
  </si>
  <si>
    <t>B-134.15 - Павленко 5</t>
  </si>
  <si>
    <t>D-110.02 - Строителей 64</t>
  </si>
  <si>
    <t>D-103/1 - D-103.06</t>
  </si>
  <si>
    <t>В-124.13 - Ташкентская 59</t>
  </si>
  <si>
    <t>D-44.11 - Демьяна Бедного 126</t>
  </si>
  <si>
    <t>D-72.01 (D-72 - D-72.01)</t>
  </si>
  <si>
    <t>D-65.01 - Ташкентская 99</t>
  </si>
  <si>
    <t>B-131.35 - B-131.37</t>
  </si>
  <si>
    <t>D-168.09 - D-168.47</t>
  </si>
  <si>
    <t>B-134.121 - В-134.69</t>
  </si>
  <si>
    <t>B-120.05 - Станко 25</t>
  </si>
  <si>
    <t>D-33.16 (D-33.16 - D-33.18)</t>
  </si>
  <si>
    <t>D-33.52 - Кавалерийская 58</t>
  </si>
  <si>
    <t>Лежневская 205 Б - Лежневская 205 В</t>
  </si>
  <si>
    <t>Любимова 5 прачка - кот. 20 бывшая</t>
  </si>
  <si>
    <t>Кох. Шоссе 14 корпус 2 - корпус 3</t>
  </si>
  <si>
    <t>D-121.22 - Лежневская 167</t>
  </si>
  <si>
    <t>D-49.16 - D-49.14</t>
  </si>
  <si>
    <t>D-50.42 - Строителей 22(срд.ввод)</t>
  </si>
  <si>
    <t>D-63.04 - D-63.06</t>
  </si>
  <si>
    <t>D-111.05 - Строителей 68</t>
  </si>
  <si>
    <t>B-134.43 (B-134.41 - B-134.43)</t>
  </si>
  <si>
    <t>D-66.57 - Лежневская 132 ввод</t>
  </si>
  <si>
    <t>ЦТП № 52 Куконковых148 - D-28.14</t>
  </si>
  <si>
    <t>D-111/1 - D-111.02</t>
  </si>
  <si>
    <t>D-93 - D-93.01</t>
  </si>
  <si>
    <t>B-131.125 - Велижская 54б</t>
  </si>
  <si>
    <t>b-120 - B-120.01</t>
  </si>
  <si>
    <t>D-109.05 - Шубиных 12</t>
  </si>
  <si>
    <t>D-41.34 - Строителей 53а</t>
  </si>
  <si>
    <t>D-110.04 - D-110.06</t>
  </si>
  <si>
    <t>D-66.03 - D-66.05</t>
  </si>
  <si>
    <t>D-129.07 (D-129.07 - D-129.09)</t>
  </si>
  <si>
    <t>D-93.35 - D-93.37</t>
  </si>
  <si>
    <t>D-45.11 (D-45.11 - 30 Микрорайон 11)</t>
  </si>
  <si>
    <t>D-33.76 (D-33.76 - Любимова 18)</t>
  </si>
  <si>
    <t>B-132.24 (B-132.24 - Ташкентская 65)</t>
  </si>
  <si>
    <t>D-93.45 - Текстильщиков 117</t>
  </si>
  <si>
    <t>D-93.09 - D-93.11</t>
  </si>
  <si>
    <t>D-93.27 - Текстильщиков 111а</t>
  </si>
  <si>
    <t>D-33.74 - D-33.76</t>
  </si>
  <si>
    <t>D-28.08 - D-28.10</t>
  </si>
  <si>
    <t>D-121 - D-121.01</t>
  </si>
  <si>
    <t>D-52.02 - D-52.04</t>
  </si>
  <si>
    <t>D-120.02 - D-120.04</t>
  </si>
  <si>
    <t>н/ст - D-140.04W</t>
  </si>
  <si>
    <t>D-125.10 - D-125.16</t>
  </si>
  <si>
    <t>D-125.08 - Лежневская 163</t>
  </si>
  <si>
    <t>D-108 - D-108.04</t>
  </si>
  <si>
    <t>D-66.07 - D-66.41</t>
  </si>
  <si>
    <t>D-33.17 (D-33.17 - Текстильщиков 8б)</t>
  </si>
  <si>
    <t>D-52.58 - Строителей 30б</t>
  </si>
  <si>
    <t>D-33.61 - D-33.63</t>
  </si>
  <si>
    <t>D-43.01 - D-45.22</t>
  </si>
  <si>
    <t>D-14.112(1) - D-14.112(2)</t>
  </si>
  <si>
    <t>D-120 - Д-120.02</t>
  </si>
  <si>
    <t>D-38.11 - d-38.11</t>
  </si>
  <si>
    <t>D-127 (D-127 - 1 Полевая 53)</t>
  </si>
  <si>
    <t>D-33.47 - D-33.43</t>
  </si>
  <si>
    <t>D-103.02 - D-103.04</t>
  </si>
  <si>
    <t>D-121.28 - 1 Полевая 82</t>
  </si>
  <si>
    <t>B-134.35 - B-134.37</t>
  </si>
  <si>
    <t>B-134.35 - 3 Авиаотряда 15</t>
  </si>
  <si>
    <t>D-33.05 - Строителей 114а</t>
  </si>
  <si>
    <t>D-33.43 (D-33.43 - D-33.43/1)</t>
  </si>
  <si>
    <t>D-50.18 (D-50.18 - Текстильщиков 58а)</t>
  </si>
  <si>
    <t>общий итог</t>
  </si>
  <si>
    <t xml:space="preserve">Общий итог повреждений за 2019 год 2 района </t>
  </si>
  <si>
    <t>Котельные 2 района</t>
  </si>
  <si>
    <t>общий итог по 2 району</t>
  </si>
  <si>
    <t>ГОД 2020</t>
  </si>
  <si>
    <t xml:space="preserve">Общий итог повреждений за 2020 год 2 района </t>
  </si>
  <si>
    <t>T035030W - T035031W (кот.№35)</t>
  </si>
  <si>
    <t>T035032W - TA035012W (кот.№35)</t>
  </si>
  <si>
    <t>T035031 (T035031 - Жаворонкова19) (кот.№35)</t>
  </si>
  <si>
    <t>tb027W - TB027001W (кот. ЖБК)</t>
  </si>
  <si>
    <t>T02302104 - T02302106 (кот.№23)</t>
  </si>
  <si>
    <t>Т02302102 - Т02302104 (кот.№23)</t>
  </si>
  <si>
    <t>T02302801 - Калинцева 9 (кот.№23)</t>
  </si>
  <si>
    <t>T001011W - Клубная 6 (кот.№1)</t>
  </si>
  <si>
    <t>TB027002W - TB027007W (кот. ЖБК)</t>
  </si>
  <si>
    <t>ЖДT010 - ЖДТ010/1 (кот. РЖД)</t>
  </si>
  <si>
    <t>кот. ЖБК - TB027001W (кот. ЖБК)</t>
  </si>
  <si>
    <t>TB027002W - вх. в зем. (кот. ЖБК)</t>
  </si>
  <si>
    <t>T02302706 - Академическая 18 (кот. №23)</t>
  </si>
  <si>
    <t>ЖДT048 - 2 Чайковского 20 (кот. РЖД)</t>
  </si>
  <si>
    <t>T023027 - T023028 (кот.№23)</t>
  </si>
  <si>
    <t>ЖДT048W - 2 Чайковского 20 (кот. РЖД)</t>
  </si>
  <si>
    <t>Т02301008-пер.Ульяновский 14</t>
  </si>
  <si>
    <t>T001012(вход в землю) - ул.Клубная8 (кот№1)</t>
  </si>
  <si>
    <t>T001012 - (выход из земли) ул.Клубная8 (кот.№1)</t>
  </si>
  <si>
    <t>D-33.39 - D-33.41</t>
  </si>
  <si>
    <t>D-33.81 (D-33.81 - Строителей 124)</t>
  </si>
  <si>
    <t>D-129.01W (D-129.01W - D-129.07W)</t>
  </si>
  <si>
    <t>D-73.12/1 - Любимова 1 (гараж)</t>
  </si>
  <si>
    <t>D-129.05W - Хлебникова 10</t>
  </si>
  <si>
    <t>D-168.17 - Постышева 57/3</t>
  </si>
  <si>
    <t>D-168.13 - D-168.17</t>
  </si>
  <si>
    <t>B-131 - B-131.01</t>
  </si>
  <si>
    <t>B-131.01 - Ташкентская 60</t>
  </si>
  <si>
    <t>D-41.30 - 2 Чапаева 92</t>
  </si>
  <si>
    <t>D-134 - н/ст №31</t>
  </si>
  <si>
    <t>РУ - Володарского 43 (эл.уз.3, 4)</t>
  </si>
  <si>
    <t>Ташкентская 95 - Ташкентская 95а</t>
  </si>
  <si>
    <t>D-50.26 - D-50.28</t>
  </si>
  <si>
    <t>D-65.25 - D-65.27</t>
  </si>
  <si>
    <t>D-38.03 - D-38.05</t>
  </si>
  <si>
    <t>B-129 - н/ст</t>
  </si>
  <si>
    <t>B-119 - Московская 44</t>
  </si>
  <si>
    <t>D-46/1.03 - D-46/1.05</t>
  </si>
  <si>
    <t>D-33.89 - D-33.81</t>
  </si>
  <si>
    <t>D-14.08/1 - D-14.10</t>
  </si>
  <si>
    <t>D-14.10W - Кохомское шоссе 28</t>
  </si>
  <si>
    <t>D-114.14 - Лежневская 211б</t>
  </si>
  <si>
    <t>D-42.33 - Хлебникова 50</t>
  </si>
  <si>
    <t>К.Шоссе 17 - D-18.58W</t>
  </si>
  <si>
    <t>н/ст - D-116.04W</t>
  </si>
  <si>
    <t>D-41.16/1 (D-41.16/1 - Д. Бедного 115а)</t>
  </si>
  <si>
    <t xml:space="preserve">Д-130.01 - Генерала Хлебникова 7 </t>
  </si>
  <si>
    <t>В-131.05 -В-131.07</t>
  </si>
  <si>
    <t>В-131.33 — В-131.35</t>
  </si>
  <si>
    <t>Лежневская 154 - Лежневская 156 г.в.с.</t>
  </si>
  <si>
    <t>ЦТП №10 Велижская д.10</t>
  </si>
  <si>
    <t xml:space="preserve">В-125 - В-125.10 </t>
  </si>
  <si>
    <t>B-134.67 - Жугина 1</t>
  </si>
  <si>
    <t>К.Шоссе 5 - К.Шоссе 4</t>
  </si>
  <si>
    <t>B-131.77 - Велижская 58</t>
  </si>
  <si>
    <t>B-134.05 - Жугина 5</t>
  </si>
  <si>
    <t>D-33.38 - Текстильщиков 9</t>
  </si>
  <si>
    <t>D-49.32 - Текстильщиков 46</t>
  </si>
  <si>
    <t>D-109.07 - Шубиных 14</t>
  </si>
  <si>
    <t>D-33.81 - Строителей 122</t>
  </si>
  <si>
    <t>B-124.49 - Володарского 7 (3, 4 эл. узлы)</t>
  </si>
  <si>
    <t>D-54.27 - Полевой проезд 9</t>
  </si>
  <si>
    <t>B-125.08 - 2 Алексеевский 10</t>
  </si>
  <si>
    <t>D-33.16 - Текстильщиков 5г</t>
  </si>
  <si>
    <t>D-68.04 - Ташкентская 88</t>
  </si>
  <si>
    <t>B-124.29 - н/ст</t>
  </si>
  <si>
    <t>B-124.41 - н/ст</t>
  </si>
  <si>
    <t>Московская 48 - B-120.01</t>
  </si>
  <si>
    <t>н/ст - Текстильщиков 48 (г.в.с.)</t>
  </si>
  <si>
    <t xml:space="preserve">н/ст - Текстильщиков 48 </t>
  </si>
  <si>
    <t>D-129.11W - Хлебникова 14</t>
  </si>
  <si>
    <t>B-124.49W - Володарского 7 (3, 4 эл. узлы)</t>
  </si>
  <si>
    <t>D-41.52 (D-41.52 - Куконковых 94)</t>
  </si>
  <si>
    <t>н/ст - Текстильщиков 72</t>
  </si>
  <si>
    <t>D-130</t>
  </si>
  <si>
    <t>D-93.49 - D-93.39/1</t>
  </si>
  <si>
    <t>D-33.29 (D-33.27 - D-33.29)</t>
  </si>
  <si>
    <t>B-131.125 - Велижская 54 (гараж)</t>
  </si>
  <si>
    <t>B-134.37 - Благова 23</t>
  </si>
  <si>
    <t>D-57 - D-57/1</t>
  </si>
  <si>
    <t>D-109.05 - D-109.07</t>
  </si>
  <si>
    <t>d-168.131 - D-168.37</t>
  </si>
  <si>
    <t xml:space="preserve">D-41.44 - Панина 26 </t>
  </si>
  <si>
    <t xml:space="preserve">D-88.03 - D-88.13 </t>
  </si>
  <si>
    <t>D-101 - D-102</t>
  </si>
  <si>
    <t>D-168.13 (D-168.13 - D-168.17)</t>
  </si>
  <si>
    <t>D-112 (D-111/1 - D-112)</t>
  </si>
  <si>
    <t>D-69.13 - D-69.15</t>
  </si>
  <si>
    <t>D-111.02 - Строителей 54</t>
  </si>
  <si>
    <t xml:space="preserve">D-121.28 - D-121.34 </t>
  </si>
  <si>
    <t>D-18.14 - D-18.24</t>
  </si>
  <si>
    <t>D-33.106 - н/ст</t>
  </si>
  <si>
    <t>D-52.12 - Кудряшова 113</t>
  </si>
  <si>
    <t>D-54.07 - D-54.09</t>
  </si>
  <si>
    <t>b-131.27 (В-131.27 - b-131.27)</t>
  </si>
  <si>
    <t>D-103.06 (D-103.06 - D-103.02)</t>
  </si>
  <si>
    <t>В-131.107 - В-131.49</t>
  </si>
  <si>
    <t>B-136.16 - В-136.16/1</t>
  </si>
  <si>
    <t>н/ст   Куконковых 144</t>
  </si>
  <si>
    <t>D-45.30 - 30 Микрорайон 33</t>
  </si>
  <si>
    <t>D-5.28 - D-5.36</t>
  </si>
  <si>
    <t>D-49.38 - н/ст</t>
  </si>
  <si>
    <t>D-93.33 - D-93.35</t>
  </si>
  <si>
    <t>н/ст - Кудряшова 113а</t>
  </si>
  <si>
    <t>B-131.59 - Благова 11</t>
  </si>
  <si>
    <t>D-54.13 - 2-я Полевая 61</t>
  </si>
  <si>
    <t>D-93.39/1 - D-93.41</t>
  </si>
  <si>
    <t>D- 93. 39/1 - D- 93. 41</t>
  </si>
  <si>
    <t>D- 49. 02 - D- 49. 04</t>
  </si>
  <si>
    <t>D- 88. 03 - D- 88. 13</t>
  </si>
  <si>
    <t>T023014 - T02302702 (кот.№23)</t>
  </si>
  <si>
    <t xml:space="preserve">T02304904 (T02304904 - Станиславского 11)(кот.№23) </t>
  </si>
  <si>
    <t>T003011 - Плесский 5 (кот.№3/17)</t>
  </si>
  <si>
    <t xml:space="preserve">общий итог </t>
  </si>
  <si>
    <t>D-103.02 - Родниковская 44</t>
  </si>
  <si>
    <t>D-65.29 (D-65.29 - Куликова 28)</t>
  </si>
  <si>
    <t>D-15.02 (D-15.02 - вых. из зем.) база</t>
  </si>
  <si>
    <t>D-109.09 - Шубиных 16б</t>
  </si>
  <si>
    <t>B-134.77 - B-134.83</t>
  </si>
  <si>
    <t>D-41.04 - D-41.08</t>
  </si>
  <si>
    <t>Лежневская 154 - Лежневская 156</t>
  </si>
  <si>
    <t>ЦТС  контур ТЭЦ-2</t>
  </si>
  <si>
    <t>ЦТС  контур ТЭЦ-3</t>
  </si>
  <si>
    <t>Котельные  АО ИВГТЭ</t>
  </si>
  <si>
    <t>Котельные  Не АО ИВГТЭ</t>
  </si>
  <si>
    <t xml:space="preserve">Всего за год по всем сетям </t>
  </si>
  <si>
    <t>котельные
сторонние</t>
  </si>
  <si>
    <t>Динамика повреждаемости на тепловых
сетях АО ИвГТЭ в 2022г. по месяцам</t>
  </si>
  <si>
    <t>Динамика повреждаемости на тепловых
сетях АО ИвГТЭ в 2008 - 2030*гг.</t>
  </si>
  <si>
    <t>Динамика повреждаемости на тепловых
сетях АО ИвГТЭ в 2023г. по месяцам</t>
  </si>
  <si>
    <t>Динамика повреждаемости на тепловых
сетях АО ИвГТЭ в 2025г. по месяцам</t>
  </si>
  <si>
    <t>Динамика повреждаемости на тепловых
сетях АО ИвГТЭ в 2024г. по месяцам</t>
  </si>
  <si>
    <t>1 квартал</t>
  </si>
  <si>
    <t>2 квартал</t>
  </si>
  <si>
    <t>3 квартал</t>
  </si>
  <si>
    <t>4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</si>
</sst>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 Cyr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Arial Cyr"/>
      <family val="2"/>
      <charset val="204"/>
    </font>
    <font>
      <u/>
      <sz val="10"/>
      <color indexed="12"/>
      <name val="Arial Cyr"/>
      <charset val="204"/>
    </font>
    <font>
      <b/>
      <sz val="11"/>
      <color indexed="81"/>
      <name val="Tahoma"/>
      <family val="2"/>
      <charset val="204"/>
    </font>
    <font>
      <sz val="8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7"/>
      <name val="Arial Cyr"/>
      <charset val="204"/>
    </font>
    <font>
      <b/>
      <sz val="10"/>
      <color indexed="55"/>
      <name val="Arial Cyr"/>
      <family val="2"/>
      <charset val="204"/>
    </font>
    <font>
      <b/>
      <sz val="12"/>
      <name val="Arial Cyr"/>
      <charset val="204"/>
    </font>
    <font>
      <b/>
      <sz val="18"/>
      <name val="Arial Cyr"/>
      <family val="2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b/>
      <sz val="11"/>
      <name val="Arial Cyr"/>
      <charset val="204"/>
    </font>
    <font>
      <b/>
      <sz val="16"/>
      <name val="Arial Cyr"/>
      <charset val="204"/>
    </font>
    <font>
      <b/>
      <sz val="18"/>
      <name val="Arial Cyr"/>
      <charset val="204"/>
    </font>
    <font>
      <sz val="20"/>
      <name val="Arial Cyr"/>
      <charset val="204"/>
    </font>
    <font>
      <b/>
      <sz val="20"/>
      <name val="Arial Cyr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b/>
      <sz val="14"/>
      <color rgb="FFFF0000"/>
      <name val="Arial Cyr"/>
      <family val="2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gradientFill degree="90">
        <stop position="0">
          <color theme="0"/>
        </stop>
        <stop position="1">
          <color theme="1" tint="0.25098422193060094"/>
        </stop>
      </gradient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CC00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387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4" fillId="0" borderId="0" xfId="0" applyFont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Border="1"/>
    <xf numFmtId="0" fontId="4" fillId="0" borderId="0" xfId="0" applyFont="1" applyBorder="1" applyAlignment="1"/>
    <xf numFmtId="0" fontId="5" fillId="0" borderId="0" xfId="0" applyFont="1" applyBorder="1" applyAlignment="1">
      <alignment vertical="center"/>
    </xf>
    <xf numFmtId="0" fontId="5" fillId="0" borderId="12" xfId="0" applyFont="1" applyBorder="1"/>
    <xf numFmtId="0" fontId="3" fillId="0" borderId="0" xfId="0" applyFont="1" applyBorder="1" applyAlignment="1"/>
    <xf numFmtId="0" fontId="5" fillId="0" borderId="0" xfId="0" applyFont="1" applyAlignment="1">
      <alignment vertical="center" wrapText="1"/>
    </xf>
    <xf numFmtId="0" fontId="5" fillId="0" borderId="13" xfId="0" applyFont="1" applyBorder="1"/>
    <xf numFmtId="0" fontId="5" fillId="0" borderId="14" xfId="0" applyFont="1" applyBorder="1"/>
    <xf numFmtId="0" fontId="3" fillId="0" borderId="5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5" fillId="0" borderId="4" xfId="0" applyFont="1" applyBorder="1"/>
    <xf numFmtId="0" fontId="8" fillId="0" borderId="0" xfId="2" applyFont="1" applyAlignment="1">
      <alignment horizontal="center" vertical="center" wrapText="1"/>
    </xf>
    <xf numFmtId="0" fontId="1" fillId="0" borderId="0" xfId="0" applyFont="1"/>
    <xf numFmtId="0" fontId="10" fillId="0" borderId="0" xfId="0" applyFont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4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20" xfId="0" applyFont="1" applyBorder="1" applyAlignment="1">
      <alignment wrapText="1"/>
    </xf>
    <xf numFmtId="0" fontId="3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2" xfId="0" applyFont="1" applyBorder="1"/>
    <xf numFmtId="0" fontId="5" fillId="0" borderId="18" xfId="0" applyFont="1" applyBorder="1"/>
    <xf numFmtId="0" fontId="4" fillId="2" borderId="23" xfId="0" applyFont="1" applyFill="1" applyBorder="1" applyAlignment="1">
      <alignment wrapText="1"/>
    </xf>
    <xf numFmtId="0" fontId="4" fillId="2" borderId="5" xfId="0" applyFont="1" applyFill="1" applyBorder="1" applyAlignment="1">
      <alignment wrapText="1"/>
    </xf>
    <xf numFmtId="0" fontId="0" fillId="0" borderId="24" xfId="0" applyBorder="1"/>
    <xf numFmtId="0" fontId="12" fillId="0" borderId="24" xfId="0" applyFont="1" applyBorder="1"/>
    <xf numFmtId="0" fontId="0" fillId="0" borderId="0" xfId="0" applyFill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2" fillId="6" borderId="8" xfId="0" applyFont="1" applyFill="1" applyBorder="1"/>
    <xf numFmtId="0" fontId="3" fillId="6" borderId="9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5" fillId="0" borderId="25" xfId="0" applyFont="1" applyBorder="1"/>
    <xf numFmtId="0" fontId="4" fillId="2" borderId="7" xfId="0" applyFont="1" applyFill="1" applyBorder="1" applyAlignment="1">
      <alignment wrapText="1"/>
    </xf>
    <xf numFmtId="0" fontId="14" fillId="0" borderId="0" xfId="0" applyFont="1"/>
    <xf numFmtId="0" fontId="12" fillId="0" borderId="0" xfId="0" applyFont="1" applyAlignment="1">
      <alignment vertical="center"/>
    </xf>
    <xf numFmtId="0" fontId="12" fillId="0" borderId="26" xfId="0" applyFont="1" applyBorder="1" applyAlignment="1">
      <alignment vertical="center"/>
    </xf>
    <xf numFmtId="0" fontId="0" fillId="0" borderId="26" xfId="0" applyBorder="1"/>
    <xf numFmtId="0" fontId="0" fillId="0" borderId="5" xfId="0" applyBorder="1"/>
    <xf numFmtId="0" fontId="12" fillId="0" borderId="5" xfId="0" applyFont="1" applyBorder="1" applyAlignment="1">
      <alignment vertical="center"/>
    </xf>
    <xf numFmtId="0" fontId="0" fillId="0" borderId="2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/>
    <xf numFmtId="0" fontId="0" fillId="0" borderId="9" xfId="0" applyBorder="1" applyAlignment="1">
      <alignment horizontal="center" vertical="center"/>
    </xf>
    <xf numFmtId="0" fontId="0" fillId="0" borderId="9" xfId="0" applyBorder="1"/>
    <xf numFmtId="0" fontId="0" fillId="0" borderId="28" xfId="0" applyBorder="1"/>
    <xf numFmtId="0" fontId="0" fillId="0" borderId="29" xfId="0" applyBorder="1"/>
    <xf numFmtId="0" fontId="0" fillId="0" borderId="26" xfId="0" applyBorder="1" applyAlignment="1">
      <alignment horizontal="center" vertical="center"/>
    </xf>
    <xf numFmtId="0" fontId="0" fillId="0" borderId="26" xfId="0" applyFill="1" applyBorder="1"/>
    <xf numFmtId="0" fontId="0" fillId="0" borderId="5" xfId="0" applyFill="1" applyBorder="1"/>
    <xf numFmtId="0" fontId="0" fillId="0" borderId="1" xfId="0" applyFill="1" applyBorder="1"/>
    <xf numFmtId="0" fontId="0" fillId="0" borderId="7" xfId="0" applyFill="1" applyBorder="1"/>
    <xf numFmtId="0" fontId="0" fillId="0" borderId="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4" fillId="0" borderId="30" xfId="0" applyFont="1" applyFill="1" applyBorder="1"/>
    <xf numFmtId="0" fontId="14" fillId="0" borderId="30" xfId="0" applyFont="1" applyBorder="1" applyAlignment="1">
      <alignment horizontal="center" vertical="center"/>
    </xf>
    <xf numFmtId="0" fontId="0" fillId="0" borderId="30" xfId="0" applyBorder="1"/>
    <xf numFmtId="0" fontId="14" fillId="0" borderId="0" xfId="0" applyFont="1" applyAlignment="1"/>
    <xf numFmtId="0" fontId="0" fillId="0" borderId="26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2" borderId="0" xfId="0" applyFill="1"/>
    <xf numFmtId="0" fontId="14" fillId="2" borderId="0" xfId="0" applyFont="1" applyFill="1" applyBorder="1"/>
    <xf numFmtId="0" fontId="12" fillId="2" borderId="0" xfId="0" applyFont="1" applyFill="1" applyAlignment="1">
      <alignment horizontal="center" vertical="center"/>
    </xf>
    <xf numFmtId="0" fontId="0" fillId="0" borderId="0" xfId="0" applyAlignment="1"/>
    <xf numFmtId="0" fontId="0" fillId="6" borderId="23" xfId="0" applyFill="1" applyBorder="1"/>
    <xf numFmtId="0" fontId="0" fillId="2" borderId="9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27" xfId="0" applyFill="1" applyBorder="1"/>
    <xf numFmtId="0" fontId="0" fillId="0" borderId="27" xfId="0" applyFill="1" applyBorder="1" applyAlignment="1">
      <alignment horizontal="center" vertical="center"/>
    </xf>
    <xf numFmtId="0" fontId="0" fillId="0" borderId="5" xfId="0" applyFont="1" applyFill="1" applyBorder="1"/>
    <xf numFmtId="0" fontId="0" fillId="0" borderId="7" xfId="0" applyFont="1" applyFill="1" applyBorder="1"/>
    <xf numFmtId="0" fontId="14" fillId="3" borderId="27" xfId="0" applyFont="1" applyFill="1" applyBorder="1" applyAlignment="1">
      <alignment horizontal="center" vertical="center"/>
    </xf>
    <xf numFmtId="0" fontId="14" fillId="2" borderId="27" xfId="0" applyFont="1" applyFill="1" applyBorder="1" applyAlignment="1">
      <alignment horizontal="center" vertical="center"/>
    </xf>
    <xf numFmtId="0" fontId="0" fillId="0" borderId="26" xfId="0" applyFont="1" applyFill="1" applyBorder="1"/>
    <xf numFmtId="0" fontId="14" fillId="8" borderId="27" xfId="0" applyFont="1" applyFill="1" applyBorder="1" applyAlignment="1">
      <alignment horizontal="center" vertical="center"/>
    </xf>
    <xf numFmtId="0" fontId="0" fillId="0" borderId="27" xfId="0" applyFont="1" applyFill="1" applyBorder="1"/>
    <xf numFmtId="0" fontId="14" fillId="4" borderId="27" xfId="0" applyFont="1" applyFill="1" applyBorder="1" applyAlignment="1">
      <alignment horizontal="center" vertical="center"/>
    </xf>
    <xf numFmtId="0" fontId="14" fillId="2" borderId="30" xfId="0" applyFont="1" applyFill="1" applyBorder="1" applyAlignment="1">
      <alignment horizontal="center" vertical="center"/>
    </xf>
    <xf numFmtId="0" fontId="0" fillId="0" borderId="3" xfId="0" applyFill="1" applyBorder="1"/>
    <xf numFmtId="0" fontId="0" fillId="0" borderId="3" xfId="0" applyBorder="1" applyAlignment="1">
      <alignment horizontal="center" vertical="center"/>
    </xf>
    <xf numFmtId="0" fontId="14" fillId="0" borderId="30" xfId="0" applyFont="1" applyFill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3" xfId="0" applyFont="1" applyFill="1" applyBorder="1"/>
    <xf numFmtId="0" fontId="0" fillId="0" borderId="3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0" fillId="0" borderId="31" xfId="0" applyBorder="1"/>
    <xf numFmtId="0" fontId="14" fillId="0" borderId="31" xfId="0" applyFont="1" applyFill="1" applyBorder="1"/>
    <xf numFmtId="0" fontId="14" fillId="2" borderId="31" xfId="0" applyFont="1" applyFill="1" applyBorder="1" applyAlignment="1">
      <alignment horizontal="center" vertical="center"/>
    </xf>
    <xf numFmtId="0" fontId="12" fillId="7" borderId="32" xfId="0" applyFont="1" applyFill="1" applyBorder="1" applyAlignment="1">
      <alignment horizontal="center" vertical="center"/>
    </xf>
    <xf numFmtId="0" fontId="0" fillId="0" borderId="1" xfId="0" applyFont="1" applyFill="1" applyBorder="1"/>
    <xf numFmtId="0" fontId="0" fillId="0" borderId="1" xfId="0" applyFill="1" applyBorder="1" applyAlignment="1">
      <alignment horizontal="center" vertical="center"/>
    </xf>
    <xf numFmtId="0" fontId="0" fillId="0" borderId="33" xfId="0" applyBorder="1"/>
    <xf numFmtId="0" fontId="14" fillId="0" borderId="33" xfId="0" applyFont="1" applyFill="1" applyBorder="1"/>
    <xf numFmtId="0" fontId="14" fillId="2" borderId="33" xfId="0" applyFont="1" applyFill="1" applyBorder="1" applyAlignment="1">
      <alignment horizontal="center" vertical="center"/>
    </xf>
    <xf numFmtId="0" fontId="14" fillId="2" borderId="26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3" borderId="26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5" fillId="0" borderId="30" xfId="0" applyFont="1" applyBorder="1"/>
    <xf numFmtId="0" fontId="12" fillId="0" borderId="34" xfId="0" applyFont="1" applyBorder="1"/>
    <xf numFmtId="0" fontId="12" fillId="0" borderId="35" xfId="0" applyFont="1" applyBorder="1"/>
    <xf numFmtId="0" fontId="12" fillId="0" borderId="36" xfId="0" applyFont="1" applyBorder="1"/>
    <xf numFmtId="0" fontId="14" fillId="9" borderId="26" xfId="0" applyFont="1" applyFill="1" applyBorder="1" applyAlignment="1">
      <alignment horizontal="center" vertical="center"/>
    </xf>
    <xf numFmtId="0" fontId="14" fillId="9" borderId="5" xfId="0" applyFont="1" applyFill="1" applyBorder="1" applyAlignment="1">
      <alignment horizontal="center" vertical="center"/>
    </xf>
    <xf numFmtId="0" fontId="14" fillId="7" borderId="26" xfId="0" applyFont="1" applyFill="1" applyBorder="1" applyAlignment="1">
      <alignment horizontal="center" vertical="center"/>
    </xf>
    <xf numFmtId="0" fontId="14" fillId="10" borderId="26" xfId="0" applyFont="1" applyFill="1" applyBorder="1" applyAlignment="1">
      <alignment horizontal="center" vertical="center"/>
    </xf>
    <xf numFmtId="0" fontId="14" fillId="10" borderId="5" xfId="0" applyFont="1" applyFill="1" applyBorder="1" applyAlignment="1">
      <alignment horizontal="center" vertical="center"/>
    </xf>
    <xf numFmtId="0" fontId="0" fillId="9" borderId="26" xfId="0" applyFill="1" applyBorder="1" applyAlignment="1">
      <alignment horizontal="center"/>
    </xf>
    <xf numFmtId="0" fontId="0" fillId="7" borderId="26" xfId="0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 wrapText="1"/>
    </xf>
    <xf numFmtId="0" fontId="11" fillId="11" borderId="3" xfId="0" applyFont="1" applyFill="1" applyBorder="1"/>
    <xf numFmtId="0" fontId="4" fillId="11" borderId="3" xfId="0" applyFont="1" applyFill="1" applyBorder="1"/>
    <xf numFmtId="0" fontId="2" fillId="11" borderId="10" xfId="0" applyFont="1" applyFill="1" applyBorder="1"/>
    <xf numFmtId="0" fontId="14" fillId="6" borderId="26" xfId="0" applyFont="1" applyFill="1" applyBorder="1" applyAlignment="1">
      <alignment horizontal="center" vertical="center"/>
    </xf>
    <xf numFmtId="0" fontId="14" fillId="12" borderId="26" xfId="0" applyFont="1" applyFill="1" applyBorder="1" applyAlignment="1">
      <alignment horizontal="center" vertical="center"/>
    </xf>
    <xf numFmtId="0" fontId="14" fillId="12" borderId="5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/>
    </xf>
    <xf numFmtId="0" fontId="4" fillId="16" borderId="7" xfId="0" applyFont="1" applyFill="1" applyBorder="1" applyAlignment="1">
      <alignment horizontal="center" vertical="center" wrapText="1"/>
    </xf>
    <xf numFmtId="0" fontId="3" fillId="16" borderId="7" xfId="0" applyFont="1" applyFill="1" applyBorder="1" applyAlignment="1">
      <alignment horizontal="center" vertical="center" wrapText="1"/>
    </xf>
    <xf numFmtId="0" fontId="3" fillId="16" borderId="37" xfId="0" applyFont="1" applyFill="1" applyBorder="1" applyAlignment="1">
      <alignment horizontal="center" vertical="center" wrapText="1"/>
    </xf>
    <xf numFmtId="0" fontId="5" fillId="16" borderId="4" xfId="0" applyFont="1" applyFill="1" applyBorder="1"/>
    <xf numFmtId="0" fontId="4" fillId="16" borderId="5" xfId="0" applyFont="1" applyFill="1" applyBorder="1" applyAlignment="1">
      <alignment wrapText="1"/>
    </xf>
    <xf numFmtId="0" fontId="5" fillId="16" borderId="5" xfId="0" applyFont="1" applyFill="1" applyBorder="1" applyAlignment="1">
      <alignment vertical="center"/>
    </xf>
    <xf numFmtId="0" fontId="5" fillId="16" borderId="15" xfId="0" applyFont="1" applyFill="1" applyBorder="1" applyAlignment="1">
      <alignment vertical="center"/>
    </xf>
    <xf numFmtId="0" fontId="5" fillId="16" borderId="6" xfId="0" applyFont="1" applyFill="1" applyBorder="1"/>
    <xf numFmtId="0" fontId="4" fillId="16" borderId="7" xfId="0" applyFont="1" applyFill="1" applyBorder="1" applyAlignment="1">
      <alignment wrapText="1"/>
    </xf>
    <xf numFmtId="0" fontId="5" fillId="16" borderId="7" xfId="0" applyFont="1" applyFill="1" applyBorder="1" applyAlignment="1">
      <alignment vertical="center"/>
    </xf>
    <xf numFmtId="0" fontId="5" fillId="16" borderId="37" xfId="0" applyFont="1" applyFill="1" applyBorder="1" applyAlignment="1">
      <alignment vertical="center"/>
    </xf>
    <xf numFmtId="0" fontId="5" fillId="16" borderId="38" xfId="0" applyFont="1" applyFill="1" applyBorder="1"/>
    <xf numFmtId="0" fontId="4" fillId="16" borderId="39" xfId="0" applyFont="1" applyFill="1" applyBorder="1" applyAlignment="1">
      <alignment wrapText="1"/>
    </xf>
    <xf numFmtId="0" fontId="5" fillId="16" borderId="39" xfId="0" applyFont="1" applyFill="1" applyBorder="1" applyAlignment="1">
      <alignment vertical="center"/>
    </xf>
    <xf numFmtId="0" fontId="5" fillId="16" borderId="40" xfId="0" applyFont="1" applyFill="1" applyBorder="1" applyAlignment="1">
      <alignment vertical="center"/>
    </xf>
    <xf numFmtId="0" fontId="4" fillId="16" borderId="23" xfId="0" applyFont="1" applyFill="1" applyBorder="1" applyAlignment="1">
      <alignment wrapText="1"/>
    </xf>
    <xf numFmtId="0" fontId="5" fillId="16" borderId="41" xfId="0" applyFont="1" applyFill="1" applyBorder="1" applyAlignment="1">
      <alignment vertical="center"/>
    </xf>
    <xf numFmtId="0" fontId="5" fillId="16" borderId="42" xfId="0" applyFont="1" applyFill="1" applyBorder="1" applyAlignment="1">
      <alignment vertical="center"/>
    </xf>
    <xf numFmtId="0" fontId="2" fillId="17" borderId="5" xfId="0" applyFont="1" applyFill="1" applyBorder="1" applyAlignment="1">
      <alignment horizontal="center" vertical="center" wrapText="1"/>
    </xf>
    <xf numFmtId="0" fontId="2" fillId="17" borderId="15" xfId="0" applyFont="1" applyFill="1" applyBorder="1" applyAlignment="1">
      <alignment horizontal="center" vertical="center" wrapText="1"/>
    </xf>
    <xf numFmtId="0" fontId="5" fillId="17" borderId="4" xfId="0" applyFont="1" applyFill="1" applyBorder="1"/>
    <xf numFmtId="0" fontId="3" fillId="17" borderId="5" xfId="0" applyFont="1" applyFill="1" applyBorder="1" applyAlignment="1">
      <alignment vertical="center"/>
    </xf>
    <xf numFmtId="0" fontId="5" fillId="17" borderId="15" xfId="0" applyFont="1" applyFill="1" applyBorder="1" applyAlignment="1">
      <alignment vertical="center"/>
    </xf>
    <xf numFmtId="0" fontId="5" fillId="17" borderId="6" xfId="0" applyFont="1" applyFill="1" applyBorder="1"/>
    <xf numFmtId="0" fontId="3" fillId="17" borderId="7" xfId="0" applyFont="1" applyFill="1" applyBorder="1" applyAlignment="1">
      <alignment vertical="center"/>
    </xf>
    <xf numFmtId="0" fontId="5" fillId="17" borderId="37" xfId="0" applyFont="1" applyFill="1" applyBorder="1" applyAlignment="1">
      <alignment vertical="center"/>
    </xf>
    <xf numFmtId="0" fontId="5" fillId="17" borderId="38" xfId="0" applyFont="1" applyFill="1" applyBorder="1"/>
    <xf numFmtId="0" fontId="3" fillId="17" borderId="39" xfId="0" applyFont="1" applyFill="1" applyBorder="1" applyAlignment="1">
      <alignment vertical="center"/>
    </xf>
    <xf numFmtId="0" fontId="5" fillId="17" borderId="40" xfId="0" applyFont="1" applyFill="1" applyBorder="1" applyAlignment="1">
      <alignment vertical="center"/>
    </xf>
    <xf numFmtId="0" fontId="5" fillId="17" borderId="22" xfId="0" applyFont="1" applyFill="1" applyBorder="1"/>
    <xf numFmtId="0" fontId="5" fillId="17" borderId="19" xfId="0" applyFont="1" applyFill="1" applyBorder="1"/>
    <xf numFmtId="0" fontId="5" fillId="17" borderId="8" xfId="0" applyFont="1" applyFill="1" applyBorder="1"/>
    <xf numFmtId="0" fontId="5" fillId="17" borderId="43" xfId="0" applyFont="1" applyFill="1" applyBorder="1" applyAlignment="1">
      <alignment vertical="center"/>
    </xf>
    <xf numFmtId="0" fontId="5" fillId="17" borderId="30" xfId="0" applyFont="1" applyFill="1" applyBorder="1" applyAlignment="1">
      <alignment vertical="center"/>
    </xf>
    <xf numFmtId="0" fontId="5" fillId="17" borderId="10" xfId="0" applyFont="1" applyFill="1" applyBorder="1" applyAlignment="1">
      <alignment vertical="center"/>
    </xf>
    <xf numFmtId="0" fontId="3" fillId="18" borderId="23" xfId="0" applyFont="1" applyFill="1" applyBorder="1" applyAlignment="1">
      <alignment vertical="center"/>
    </xf>
    <xf numFmtId="0" fontId="3" fillId="18" borderId="44" xfId="0" applyFont="1" applyFill="1" applyBorder="1" applyAlignment="1">
      <alignment vertical="center"/>
    </xf>
    <xf numFmtId="0" fontId="3" fillId="18" borderId="1" xfId="0" applyFont="1" applyFill="1" applyBorder="1" applyAlignment="1">
      <alignment vertical="center"/>
    </xf>
    <xf numFmtId="0" fontId="3" fillId="18" borderId="45" xfId="0" applyFont="1" applyFill="1" applyBorder="1" applyAlignment="1">
      <alignment vertical="center"/>
    </xf>
    <xf numFmtId="0" fontId="3" fillId="18" borderId="9" xfId="0" applyFont="1" applyFill="1" applyBorder="1" applyAlignment="1">
      <alignment vertical="center"/>
    </xf>
    <xf numFmtId="0" fontId="0" fillId="17" borderId="0" xfId="0" applyFill="1" applyAlignment="1">
      <alignment horizontal="center" vertical="center"/>
    </xf>
    <xf numFmtId="0" fontId="0" fillId="16" borderId="0" xfId="0" applyFill="1" applyAlignment="1">
      <alignment horizontal="center" vertical="center"/>
    </xf>
    <xf numFmtId="0" fontId="0" fillId="19" borderId="0" xfId="0" applyFill="1" applyAlignment="1">
      <alignment horizontal="center" vertical="center"/>
    </xf>
    <xf numFmtId="0" fontId="0" fillId="20" borderId="0" xfId="0" applyFill="1" applyAlignment="1">
      <alignment horizontal="center" vertical="center"/>
    </xf>
    <xf numFmtId="0" fontId="14" fillId="17" borderId="0" xfId="0" applyFont="1" applyFill="1" applyAlignment="1">
      <alignment horizontal="center" vertical="center"/>
    </xf>
    <xf numFmtId="0" fontId="14" fillId="16" borderId="0" xfId="0" applyFont="1" applyFill="1" applyAlignment="1">
      <alignment horizontal="center" vertical="center"/>
    </xf>
    <xf numFmtId="0" fontId="14" fillId="19" borderId="0" xfId="0" applyFont="1" applyFill="1" applyAlignment="1">
      <alignment horizontal="center" vertical="center"/>
    </xf>
    <xf numFmtId="0" fontId="14" fillId="20" borderId="0" xfId="0" applyFont="1" applyFill="1" applyAlignment="1">
      <alignment horizontal="center" vertical="center"/>
    </xf>
    <xf numFmtId="0" fontId="14" fillId="9" borderId="5" xfId="0" applyFont="1" applyFill="1" applyBorder="1" applyAlignment="1">
      <alignment horizontal="center" vertical="center"/>
    </xf>
    <xf numFmtId="0" fontId="14" fillId="12" borderId="5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23" fillId="17" borderId="10" xfId="0" applyFont="1" applyFill="1" applyBorder="1" applyAlignment="1">
      <alignment vertical="center"/>
    </xf>
    <xf numFmtId="0" fontId="5" fillId="21" borderId="10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4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0" fontId="13" fillId="0" borderId="49" xfId="0" applyFont="1" applyBorder="1" applyAlignment="1">
      <alignment horizontal="center" vertical="center"/>
    </xf>
    <xf numFmtId="0" fontId="13" fillId="0" borderId="50" xfId="0" applyFont="1" applyBorder="1" applyAlignment="1">
      <alignment horizontal="center" vertical="center"/>
    </xf>
    <xf numFmtId="0" fontId="13" fillId="0" borderId="51" xfId="0" applyFont="1" applyBorder="1" applyAlignment="1">
      <alignment horizontal="center" vertical="center"/>
    </xf>
    <xf numFmtId="0" fontId="13" fillId="0" borderId="52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0" fontId="14" fillId="0" borderId="31" xfId="0" applyFont="1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0" fillId="6" borderId="26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7" fillId="12" borderId="31" xfId="0" applyFont="1" applyFill="1" applyBorder="1" applyAlignment="1">
      <alignment horizontal="center" vertical="center"/>
    </xf>
    <xf numFmtId="0" fontId="17" fillId="12" borderId="53" xfId="0" applyFont="1" applyFill="1" applyBorder="1" applyAlignment="1">
      <alignment horizontal="center" vertical="center"/>
    </xf>
    <xf numFmtId="0" fontId="15" fillId="12" borderId="54" xfId="0" applyFont="1" applyFill="1" applyBorder="1" applyAlignment="1">
      <alignment horizontal="center" vertical="center"/>
    </xf>
    <xf numFmtId="0" fontId="15" fillId="12" borderId="55" xfId="0" applyFont="1" applyFill="1" applyBorder="1" applyAlignment="1">
      <alignment horizontal="center" vertical="center"/>
    </xf>
    <xf numFmtId="0" fontId="0" fillId="12" borderId="31" xfId="0" applyFill="1" applyBorder="1" applyAlignment="1">
      <alignment horizontal="center"/>
    </xf>
    <xf numFmtId="0" fontId="0" fillId="12" borderId="53" xfId="0" applyFill="1" applyBorder="1" applyAlignment="1">
      <alignment horizontal="center"/>
    </xf>
    <xf numFmtId="0" fontId="14" fillId="3" borderId="26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17" fillId="6" borderId="56" xfId="0" applyFont="1" applyFill="1" applyBorder="1" applyAlignment="1">
      <alignment horizontal="center" vertical="center"/>
    </xf>
    <xf numFmtId="0" fontId="17" fillId="6" borderId="57" xfId="0" applyFont="1" applyFill="1" applyBorder="1" applyAlignment="1">
      <alignment horizontal="center" vertical="center"/>
    </xf>
    <xf numFmtId="0" fontId="14" fillId="12" borderId="26" xfId="0" applyFont="1" applyFill="1" applyBorder="1" applyAlignment="1">
      <alignment horizontal="center" vertical="center"/>
    </xf>
    <xf numFmtId="0" fontId="14" fillId="12" borderId="5" xfId="0" applyFont="1" applyFill="1" applyBorder="1" applyAlignment="1">
      <alignment horizontal="center" vertical="center"/>
    </xf>
    <xf numFmtId="0" fontId="14" fillId="12" borderId="7" xfId="0" applyFont="1" applyFill="1" applyBorder="1" applyAlignment="1">
      <alignment horizontal="center" vertical="center"/>
    </xf>
    <xf numFmtId="0" fontId="14" fillId="8" borderId="26" xfId="0" applyFont="1" applyFill="1" applyBorder="1" applyAlignment="1">
      <alignment horizontal="center" vertical="center"/>
    </xf>
    <xf numFmtId="0" fontId="14" fillId="8" borderId="5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14" fillId="13" borderId="26" xfId="0" applyFont="1" applyFill="1" applyBorder="1" applyAlignment="1">
      <alignment horizontal="center" vertical="center"/>
    </xf>
    <xf numFmtId="0" fontId="14" fillId="13" borderId="5" xfId="0" applyFont="1" applyFill="1" applyBorder="1" applyAlignment="1">
      <alignment horizontal="center" vertical="center"/>
    </xf>
    <xf numFmtId="0" fontId="14" fillId="13" borderId="7" xfId="0" applyFont="1" applyFill="1" applyBorder="1" applyAlignment="1">
      <alignment horizontal="center" vertical="center"/>
    </xf>
    <xf numFmtId="0" fontId="14" fillId="2" borderId="26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4" fillId="6" borderId="58" xfId="0" applyFont="1" applyFill="1" applyBorder="1" applyAlignment="1">
      <alignment horizontal="center" vertical="center"/>
    </xf>
    <xf numFmtId="0" fontId="14" fillId="6" borderId="59" xfId="0" applyFont="1" applyFill="1" applyBorder="1" applyAlignment="1">
      <alignment horizontal="center" vertical="center"/>
    </xf>
    <xf numFmtId="0" fontId="14" fillId="6" borderId="54" xfId="0" applyFont="1" applyFill="1" applyBorder="1" applyAlignment="1">
      <alignment horizontal="center" vertical="center"/>
    </xf>
    <xf numFmtId="0" fontId="14" fillId="6" borderId="60" xfId="0" applyFont="1" applyFill="1" applyBorder="1" applyAlignment="1">
      <alignment horizontal="center" vertical="center"/>
    </xf>
    <xf numFmtId="0" fontId="14" fillId="6" borderId="61" xfId="0" applyFont="1" applyFill="1" applyBorder="1" applyAlignment="1">
      <alignment horizontal="center" vertical="center"/>
    </xf>
    <xf numFmtId="0" fontId="14" fillId="6" borderId="55" xfId="0" applyFont="1" applyFill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8" fillId="0" borderId="26" xfId="1" applyFont="1" applyBorder="1" applyAlignment="1" applyProtection="1">
      <alignment horizontal="center" vertical="center"/>
    </xf>
    <xf numFmtId="0" fontId="18" fillId="0" borderId="5" xfId="1" applyFont="1" applyBorder="1" applyAlignment="1" applyProtection="1">
      <alignment horizontal="center" vertical="center"/>
    </xf>
    <xf numFmtId="0" fontId="14" fillId="9" borderId="26" xfId="0" applyFont="1" applyFill="1" applyBorder="1" applyAlignment="1">
      <alignment horizontal="center" vertical="center"/>
    </xf>
    <xf numFmtId="0" fontId="14" fillId="9" borderId="5" xfId="0" applyFont="1" applyFill="1" applyBorder="1" applyAlignment="1">
      <alignment horizontal="center" vertical="center"/>
    </xf>
    <xf numFmtId="0" fontId="14" fillId="9" borderId="7" xfId="0" applyFont="1" applyFill="1" applyBorder="1" applyAlignment="1">
      <alignment horizontal="center" vertical="center"/>
    </xf>
    <xf numFmtId="0" fontId="18" fillId="6" borderId="56" xfId="0" applyFont="1" applyFill="1" applyBorder="1" applyAlignment="1">
      <alignment horizontal="center" vertical="center"/>
    </xf>
    <xf numFmtId="0" fontId="18" fillId="6" borderId="57" xfId="0" applyFont="1" applyFill="1" applyBorder="1" applyAlignment="1">
      <alignment horizontal="center" vertical="center"/>
    </xf>
    <xf numFmtId="0" fontId="0" fillId="6" borderId="56" xfId="0" applyFill="1" applyBorder="1" applyAlignment="1">
      <alignment horizontal="center"/>
    </xf>
    <xf numFmtId="0" fontId="0" fillId="6" borderId="57" xfId="0" applyFill="1" applyBorder="1" applyAlignment="1">
      <alignment horizontal="center"/>
    </xf>
    <xf numFmtId="0" fontId="0" fillId="6" borderId="27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14" fillId="7" borderId="32" xfId="0" applyFont="1" applyFill="1" applyBorder="1" applyAlignment="1">
      <alignment horizontal="center"/>
    </xf>
    <xf numFmtId="0" fontId="14" fillId="4" borderId="27" xfId="0" applyFont="1" applyFill="1" applyBorder="1" applyAlignment="1">
      <alignment horizontal="center" vertical="center"/>
    </xf>
    <xf numFmtId="0" fontId="14" fillId="4" borderId="23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14" borderId="27" xfId="0" applyFont="1" applyFill="1" applyBorder="1" applyAlignment="1">
      <alignment horizontal="center" vertical="center"/>
    </xf>
    <xf numFmtId="0" fontId="14" fillId="14" borderId="23" xfId="0" applyFont="1" applyFill="1" applyBorder="1" applyAlignment="1">
      <alignment horizontal="center" vertical="center"/>
    </xf>
    <xf numFmtId="0" fontId="14" fillId="12" borderId="27" xfId="0" applyFont="1" applyFill="1" applyBorder="1" applyAlignment="1">
      <alignment horizontal="center" vertical="center"/>
    </xf>
    <xf numFmtId="0" fontId="14" fillId="12" borderId="23" xfId="0" applyFont="1" applyFill="1" applyBorder="1" applyAlignment="1">
      <alignment horizontal="center" vertical="center"/>
    </xf>
    <xf numFmtId="0" fontId="14" fillId="9" borderId="27" xfId="0" applyFont="1" applyFill="1" applyBorder="1" applyAlignment="1">
      <alignment horizontal="center" vertical="center"/>
    </xf>
    <xf numFmtId="0" fontId="14" fillId="9" borderId="23" xfId="0" applyFont="1" applyFill="1" applyBorder="1" applyAlignment="1">
      <alignment horizontal="center" vertical="center"/>
    </xf>
    <xf numFmtId="0" fontId="14" fillId="2" borderId="27" xfId="0" applyFont="1" applyFill="1" applyBorder="1" applyAlignment="1">
      <alignment horizontal="center" vertical="center"/>
    </xf>
    <xf numFmtId="0" fontId="14" fillId="2" borderId="23" xfId="0" applyFont="1" applyFill="1" applyBorder="1" applyAlignment="1">
      <alignment horizontal="center" vertical="center"/>
    </xf>
    <xf numFmtId="0" fontId="14" fillId="3" borderId="27" xfId="0" applyFont="1" applyFill="1" applyBorder="1" applyAlignment="1">
      <alignment horizontal="center" vertical="center"/>
    </xf>
    <xf numFmtId="0" fontId="14" fillId="3" borderId="23" xfId="0" applyFont="1" applyFill="1" applyBorder="1" applyAlignment="1">
      <alignment horizontal="center" vertical="center"/>
    </xf>
    <xf numFmtId="0" fontId="14" fillId="15" borderId="27" xfId="0" applyFont="1" applyFill="1" applyBorder="1" applyAlignment="1">
      <alignment horizontal="center" vertical="center"/>
    </xf>
    <xf numFmtId="0" fontId="14" fillId="15" borderId="23" xfId="0" applyFont="1" applyFill="1" applyBorder="1" applyAlignment="1">
      <alignment horizontal="center" vertical="center"/>
    </xf>
    <xf numFmtId="0" fontId="14" fillId="7" borderId="27" xfId="0" applyFont="1" applyFill="1" applyBorder="1" applyAlignment="1">
      <alignment horizontal="center" vertical="center"/>
    </xf>
    <xf numFmtId="0" fontId="14" fillId="7" borderId="23" xfId="0" applyFont="1" applyFill="1" applyBorder="1" applyAlignment="1">
      <alignment horizontal="center" vertical="center"/>
    </xf>
    <xf numFmtId="0" fontId="20" fillId="6" borderId="56" xfId="0" applyFont="1" applyFill="1" applyBorder="1" applyAlignment="1">
      <alignment horizontal="center" vertical="center"/>
    </xf>
    <xf numFmtId="0" fontId="20" fillId="6" borderId="57" xfId="0" applyFont="1" applyFill="1" applyBorder="1" applyAlignment="1">
      <alignment horizontal="center" vertical="center"/>
    </xf>
    <xf numFmtId="0" fontId="19" fillId="6" borderId="56" xfId="0" applyFont="1" applyFill="1" applyBorder="1" applyAlignment="1">
      <alignment horizontal="center"/>
    </xf>
    <xf numFmtId="0" fontId="19" fillId="6" borderId="57" xfId="0" applyFont="1" applyFill="1" applyBorder="1" applyAlignment="1">
      <alignment horizontal="center"/>
    </xf>
    <xf numFmtId="0" fontId="18" fillId="0" borderId="7" xfId="0" applyFont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7" borderId="26" xfId="0" applyFont="1" applyFill="1" applyBorder="1" applyAlignment="1">
      <alignment horizontal="center" vertical="center"/>
    </xf>
    <xf numFmtId="0" fontId="14" fillId="7" borderId="5" xfId="0" applyFont="1" applyFill="1" applyBorder="1" applyAlignment="1">
      <alignment horizontal="center" vertical="center"/>
    </xf>
    <xf numFmtId="0" fontId="14" fillId="7" borderId="7" xfId="0" applyFont="1" applyFill="1" applyBorder="1" applyAlignment="1">
      <alignment horizontal="center" vertical="center"/>
    </xf>
    <xf numFmtId="0" fontId="14" fillId="7" borderId="62" xfId="0" applyFont="1" applyFill="1" applyBorder="1" applyAlignment="1">
      <alignment horizontal="center" vertical="center"/>
    </xf>
    <xf numFmtId="0" fontId="14" fillId="7" borderId="6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6" borderId="67" xfId="0" applyFont="1" applyFill="1" applyBorder="1" applyAlignment="1">
      <alignment horizontal="center" vertical="center"/>
    </xf>
    <xf numFmtId="0" fontId="5" fillId="16" borderId="2" xfId="0" applyFont="1" applyFill="1" applyBorder="1" applyAlignment="1">
      <alignment horizontal="center" vertical="center"/>
    </xf>
    <xf numFmtId="0" fontId="3" fillId="16" borderId="68" xfId="0" applyFont="1" applyFill="1" applyBorder="1" applyAlignment="1">
      <alignment horizontal="center"/>
    </xf>
    <xf numFmtId="0" fontId="3" fillId="16" borderId="69" xfId="0" applyFont="1" applyFill="1" applyBorder="1" applyAlignment="1">
      <alignment horizontal="center"/>
    </xf>
    <xf numFmtId="0" fontId="3" fillId="16" borderId="70" xfId="0" applyFont="1" applyFill="1" applyBorder="1" applyAlignment="1">
      <alignment horizontal="center"/>
    </xf>
    <xf numFmtId="0" fontId="5" fillId="17" borderId="46" xfId="0" applyFont="1" applyFill="1" applyBorder="1" applyAlignment="1">
      <alignment horizontal="center" vertical="center"/>
    </xf>
    <xf numFmtId="0" fontId="5" fillId="17" borderId="4" xfId="0" applyFont="1" applyFill="1" applyBorder="1" applyAlignment="1">
      <alignment horizontal="center" vertical="center"/>
    </xf>
    <xf numFmtId="0" fontId="3" fillId="17" borderId="26" xfId="0" applyFont="1" applyFill="1" applyBorder="1" applyAlignment="1">
      <alignment horizontal="center"/>
    </xf>
    <xf numFmtId="0" fontId="3" fillId="17" borderId="47" xfId="0" applyFont="1" applyFill="1" applyBorder="1" applyAlignment="1">
      <alignment horizontal="center"/>
    </xf>
    <xf numFmtId="0" fontId="0" fillId="7" borderId="26" xfId="0" applyFill="1" applyBorder="1" applyAlignment="1">
      <alignment horizontal="center"/>
    </xf>
    <xf numFmtId="0" fontId="0" fillId="7" borderId="47" xfId="0" applyFill="1" applyBorder="1" applyAlignment="1">
      <alignment horizontal="center"/>
    </xf>
    <xf numFmtId="0" fontId="15" fillId="0" borderId="58" xfId="0" applyFont="1" applyBorder="1" applyAlignment="1">
      <alignment horizontal="center" vertical="center"/>
    </xf>
    <xf numFmtId="0" fontId="15" fillId="0" borderId="59" xfId="0" applyFont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0" fontId="15" fillId="0" borderId="60" xfId="0" applyFont="1" applyBorder="1" applyAlignment="1">
      <alignment horizontal="center" vertical="center"/>
    </xf>
    <xf numFmtId="0" fontId="15" fillId="0" borderId="61" xfId="0" applyFont="1" applyBorder="1" applyAlignment="1">
      <alignment horizontal="center" vertical="center"/>
    </xf>
    <xf numFmtId="0" fontId="15" fillId="0" borderId="55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/>
    </xf>
    <xf numFmtId="0" fontId="12" fillId="0" borderId="65" xfId="0" applyFont="1" applyBorder="1" applyAlignment="1">
      <alignment horizontal="center"/>
    </xf>
    <xf numFmtId="0" fontId="12" fillId="0" borderId="66" xfId="0" applyFont="1" applyBorder="1" applyAlignment="1">
      <alignment horizontal="center"/>
    </xf>
    <xf numFmtId="0" fontId="14" fillId="7" borderId="31" xfId="0" applyFont="1" applyFill="1" applyBorder="1" applyAlignment="1">
      <alignment horizontal="center" vertical="center" wrapText="1"/>
    </xf>
    <xf numFmtId="0" fontId="14" fillId="7" borderId="53" xfId="0" applyFont="1" applyFill="1" applyBorder="1" applyAlignment="1">
      <alignment horizontal="center" vertical="center" wrapText="1"/>
    </xf>
    <xf numFmtId="0" fontId="14" fillId="9" borderId="31" xfId="0" applyFont="1" applyFill="1" applyBorder="1" applyAlignment="1">
      <alignment horizontal="center" vertical="center" wrapText="1"/>
    </xf>
    <xf numFmtId="0" fontId="14" fillId="9" borderId="53" xfId="0" applyFont="1" applyFill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/>
    </xf>
    <xf numFmtId="0" fontId="16" fillId="0" borderId="71" xfId="0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0" fontId="14" fillId="7" borderId="58" xfId="0" applyFont="1" applyFill="1" applyBorder="1" applyAlignment="1">
      <alignment horizontal="center" vertical="center" wrapText="1"/>
    </xf>
    <xf numFmtId="0" fontId="14" fillId="7" borderId="54" xfId="0" applyFont="1" applyFill="1" applyBorder="1" applyAlignment="1">
      <alignment horizontal="center" vertical="center" wrapText="1"/>
    </xf>
    <xf numFmtId="0" fontId="14" fillId="7" borderId="60" xfId="0" applyFont="1" applyFill="1" applyBorder="1" applyAlignment="1">
      <alignment horizontal="center" vertical="center" wrapText="1"/>
    </xf>
    <xf numFmtId="0" fontId="14" fillId="7" borderId="55" xfId="0" applyFont="1" applyFill="1" applyBorder="1" applyAlignment="1">
      <alignment horizontal="center" vertical="center" wrapText="1"/>
    </xf>
    <xf numFmtId="0" fontId="14" fillId="2" borderId="31" xfId="0" applyFont="1" applyFill="1" applyBorder="1" applyAlignment="1">
      <alignment horizontal="center" vertical="center" wrapText="1"/>
    </xf>
    <xf numFmtId="0" fontId="14" fillId="2" borderId="53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14" fillId="3" borderId="53" xfId="0" applyFont="1" applyFill="1" applyBorder="1" applyAlignment="1">
      <alignment horizontal="center" vertical="center" wrapText="1"/>
    </xf>
    <xf numFmtId="0" fontId="14" fillId="10" borderId="31" xfId="0" applyFont="1" applyFill="1" applyBorder="1" applyAlignment="1">
      <alignment horizontal="center" vertical="center" wrapText="1"/>
    </xf>
    <xf numFmtId="0" fontId="14" fillId="10" borderId="53" xfId="0" applyFont="1" applyFill="1" applyBorder="1" applyAlignment="1">
      <alignment horizontal="center" vertical="center" wrapText="1"/>
    </xf>
    <xf numFmtId="0" fontId="14" fillId="12" borderId="31" xfId="0" applyFont="1" applyFill="1" applyBorder="1" applyAlignment="1">
      <alignment horizontal="center" vertical="center" wrapText="1"/>
    </xf>
    <xf numFmtId="0" fontId="14" fillId="12" borderId="53" xfId="0" applyFont="1" applyFill="1" applyBorder="1" applyAlignment="1">
      <alignment horizontal="center" vertical="center" wrapText="1"/>
    </xf>
    <xf numFmtId="0" fontId="14" fillId="6" borderId="31" xfId="0" applyFont="1" applyFill="1" applyBorder="1" applyAlignment="1">
      <alignment horizontal="center" vertical="center" wrapText="1"/>
    </xf>
    <xf numFmtId="0" fontId="14" fillId="6" borderId="53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/>
    </xf>
    <xf numFmtId="0" fontId="3" fillId="0" borderId="73" xfId="0" applyFont="1" applyBorder="1" applyAlignment="1">
      <alignment horizontal="center"/>
    </xf>
    <xf numFmtId="0" fontId="0" fillId="17" borderId="0" xfId="0" applyFont="1" applyFill="1" applyAlignment="1">
      <alignment horizontal="center" vertical="center"/>
    </xf>
    <xf numFmtId="0" fontId="0" fillId="16" borderId="0" xfId="0" applyFont="1" applyFill="1" applyAlignment="1">
      <alignment horizontal="center" vertical="center"/>
    </xf>
    <xf numFmtId="0" fontId="0" fillId="19" borderId="0" xfId="0" applyFont="1" applyFill="1" applyAlignment="1">
      <alignment horizontal="center" vertical="center"/>
    </xf>
    <xf numFmtId="0" fontId="0" fillId="20" borderId="0" xfId="0" applyFont="1" applyFill="1" applyAlignment="1">
      <alignment horizontal="center" vertical="center"/>
    </xf>
  </cellXfs>
  <cellStyles count="3">
    <cellStyle name="Гиперссылка" xfId="1" builtinId="8"/>
    <cellStyle name="Обычный" xfId="0" builtinId="0"/>
    <cellStyle name="Обычный_25 - 133 анализ утечек" xfId="2"/>
  </cellStyles>
  <dxfs count="0"/>
  <tableStyles count="0" defaultTableStyle="TableStyleMedium2" defaultPivotStyle="PivotStyleLight16"/>
  <colors>
    <mruColors>
      <color rgb="FF00CC00"/>
      <color rgb="FFFFFF00"/>
      <color rgb="FFFF00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5.xml"/><Relationship Id="rId30" Type="http://schemas.openxmlformats.org/officeDocument/2006/relationships/styles" Target="styles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2008г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258327667703324E-2"/>
          <c:y val="0.12727284026353006"/>
          <c:w val="0.91556365406053886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'2008'!$B$4</c:f>
              <c:strCache>
                <c:ptCount val="1"/>
                <c:pt idx="0">
                  <c:v>ЦТС
1 р-н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'2008'!$A$5:$A$16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'2008'!$B$5:$B$16</c:f>
              <c:numCache>
                <c:formatCode>General</c:formatCode>
                <c:ptCount val="12"/>
                <c:pt idx="0">
                  <c:v>22</c:v>
                </c:pt>
                <c:pt idx="1">
                  <c:v>21</c:v>
                </c:pt>
                <c:pt idx="2">
                  <c:v>18</c:v>
                </c:pt>
                <c:pt idx="3">
                  <c:v>13</c:v>
                </c:pt>
                <c:pt idx="4">
                  <c:v>33</c:v>
                </c:pt>
                <c:pt idx="5">
                  <c:v>41</c:v>
                </c:pt>
                <c:pt idx="6">
                  <c:v>27</c:v>
                </c:pt>
                <c:pt idx="7">
                  <c:v>31</c:v>
                </c:pt>
                <c:pt idx="8">
                  <c:v>50</c:v>
                </c:pt>
                <c:pt idx="9">
                  <c:v>37</c:v>
                </c:pt>
                <c:pt idx="10">
                  <c:v>40</c:v>
                </c:pt>
                <c:pt idx="11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33-40DF-ACE4-C2C84C955E00}"/>
            </c:ext>
          </c:extLst>
        </c:ser>
        <c:ser>
          <c:idx val="1"/>
          <c:order val="1"/>
          <c:tx>
            <c:strRef>
              <c:f>'2008'!$C$4</c:f>
              <c:strCache>
                <c:ptCount val="1"/>
                <c:pt idx="0">
                  <c:v>ЦТС
2 р-н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'2008'!$A$5:$A$16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'2008'!$C$5:$C$16</c:f>
              <c:numCache>
                <c:formatCode>General</c:formatCode>
                <c:ptCount val="12"/>
                <c:pt idx="0">
                  <c:v>9</c:v>
                </c:pt>
                <c:pt idx="1">
                  <c:v>11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11</c:v>
                </c:pt>
                <c:pt idx="6">
                  <c:v>5</c:v>
                </c:pt>
                <c:pt idx="7">
                  <c:v>8</c:v>
                </c:pt>
                <c:pt idx="8">
                  <c:v>15</c:v>
                </c:pt>
                <c:pt idx="9">
                  <c:v>11</c:v>
                </c:pt>
                <c:pt idx="10">
                  <c:v>8</c:v>
                </c:pt>
                <c:pt idx="11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33-40DF-ACE4-C2C84C955E00}"/>
            </c:ext>
          </c:extLst>
        </c:ser>
        <c:ser>
          <c:idx val="2"/>
          <c:order val="2"/>
          <c:tx>
            <c:strRef>
              <c:f>'2008'!$D$4</c:f>
              <c:strCache>
                <c:ptCount val="1"/>
                <c:pt idx="0">
                  <c:v>котельные
1 р-н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'2008'!$A$5:$A$16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'2008'!$D$5:$D$16</c:f>
              <c:numCache>
                <c:formatCode>General</c:formatCode>
                <c:ptCount val="12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4</c:v>
                </c:pt>
                <c:pt idx="8">
                  <c:v>9</c:v>
                </c:pt>
                <c:pt idx="9">
                  <c:v>4</c:v>
                </c:pt>
                <c:pt idx="10">
                  <c:v>5</c:v>
                </c:pt>
                <c:pt idx="11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33-40DF-ACE4-C2C84C955E00}"/>
            </c:ext>
          </c:extLst>
        </c:ser>
        <c:ser>
          <c:idx val="3"/>
          <c:order val="3"/>
          <c:tx>
            <c:strRef>
              <c:f>'2008'!$E$4</c:f>
              <c:strCache>
                <c:ptCount val="1"/>
                <c:pt idx="0">
                  <c:v>котельные
2 р-н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'2008'!$A$5:$A$16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'2008'!$E$5:$E$16</c:f>
              <c:numCache>
                <c:formatCode>General</c:formatCode>
                <c:ptCount val="12"/>
                <c:pt idx="0">
                  <c:v>8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633-40DF-ACE4-C2C84C955E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701680"/>
        <c:axId val="1"/>
      </c:lineChart>
      <c:catAx>
        <c:axId val="16370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48675531452608156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637016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6655629139072845"/>
          <c:y val="0.92181818181818187"/>
          <c:w val="0.77152317880794696"/>
          <c:h val="0.98727272727272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2017г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258327667703324E-2"/>
          <c:y val="0.12727284026353006"/>
          <c:w val="0.91556365406053886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'2017'!$B$4</c:f>
              <c:strCache>
                <c:ptCount val="1"/>
                <c:pt idx="0">
                  <c:v>ЦТС
1 р-н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'2017'!$A$5:$A$16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'2017'!$B$5:$B$16</c:f>
              <c:numCache>
                <c:formatCode>General</c:formatCode>
                <c:ptCount val="12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0</c:v>
                </c:pt>
                <c:pt idx="4">
                  <c:v>4</c:v>
                </c:pt>
                <c:pt idx="5">
                  <c:v>28</c:v>
                </c:pt>
                <c:pt idx="6">
                  <c:v>10</c:v>
                </c:pt>
                <c:pt idx="7">
                  <c:v>6</c:v>
                </c:pt>
                <c:pt idx="8">
                  <c:v>13</c:v>
                </c:pt>
                <c:pt idx="9">
                  <c:v>17</c:v>
                </c:pt>
                <c:pt idx="10">
                  <c:v>8</c:v>
                </c:pt>
                <c:pt idx="1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15-4C16-818C-D2797B00E811}"/>
            </c:ext>
          </c:extLst>
        </c:ser>
        <c:ser>
          <c:idx val="1"/>
          <c:order val="1"/>
          <c:tx>
            <c:strRef>
              <c:f>'2017'!$C$4</c:f>
              <c:strCache>
                <c:ptCount val="1"/>
                <c:pt idx="0">
                  <c:v>ЦТС
2 р-н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'2017'!$A$5:$A$16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'2017'!$C$5:$C$16</c:f>
              <c:numCache>
                <c:formatCode>General</c:formatCode>
                <c:ptCount val="12"/>
                <c:pt idx="0">
                  <c:v>6</c:v>
                </c:pt>
                <c:pt idx="1">
                  <c:v>8</c:v>
                </c:pt>
                <c:pt idx="2">
                  <c:v>3</c:v>
                </c:pt>
                <c:pt idx="3">
                  <c:v>0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10</c:v>
                </c:pt>
                <c:pt idx="8">
                  <c:v>5</c:v>
                </c:pt>
                <c:pt idx="9">
                  <c:v>27</c:v>
                </c:pt>
                <c:pt idx="10">
                  <c:v>9</c:v>
                </c:pt>
                <c:pt idx="11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15-4C16-818C-D2797B00E811}"/>
            </c:ext>
          </c:extLst>
        </c:ser>
        <c:ser>
          <c:idx val="2"/>
          <c:order val="2"/>
          <c:tx>
            <c:strRef>
              <c:f>'2017'!$D$4</c:f>
              <c:strCache>
                <c:ptCount val="1"/>
                <c:pt idx="0">
                  <c:v>котельные
1 р-н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'2017'!$A$5:$A$16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'2017'!$D$5:$D$16</c:f>
              <c:numCache>
                <c:formatCode>General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15-4C16-818C-D2797B00E811}"/>
            </c:ext>
          </c:extLst>
        </c:ser>
        <c:ser>
          <c:idx val="3"/>
          <c:order val="3"/>
          <c:tx>
            <c:strRef>
              <c:f>'2017'!$E$4</c:f>
              <c:strCache>
                <c:ptCount val="1"/>
                <c:pt idx="0">
                  <c:v>котельные
2 р-н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'2017'!$A$5:$A$16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'2017'!$E$5:$E$16</c:f>
              <c:numCache>
                <c:formatCode>General</c:formatCode>
                <c:ptCount val="12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6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15-4C16-818C-D2797B00E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892912"/>
        <c:axId val="1"/>
      </c:lineChart>
      <c:catAx>
        <c:axId val="18489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48675531452608156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848929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6655629139072845"/>
          <c:y val="0.92181818181818187"/>
          <c:w val="0.77152317880794696"/>
          <c:h val="0.98727272727272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2018г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258327667703324E-2"/>
          <c:y val="0.12727284026353006"/>
          <c:w val="0.91556365406053886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'2018'!$B$4</c:f>
              <c:strCache>
                <c:ptCount val="1"/>
                <c:pt idx="0">
                  <c:v>ЦТС
1 р-н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'2018'!$A$5:$A$16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'2018'!$B$5:$B$16</c:f>
              <c:numCache>
                <c:formatCode>General</c:formatCode>
                <c:ptCount val="12"/>
                <c:pt idx="0">
                  <c:v>3</c:v>
                </c:pt>
                <c:pt idx="1">
                  <c:v>5</c:v>
                </c:pt>
                <c:pt idx="2">
                  <c:v>16</c:v>
                </c:pt>
                <c:pt idx="3">
                  <c:v>7</c:v>
                </c:pt>
                <c:pt idx="4">
                  <c:v>11</c:v>
                </c:pt>
                <c:pt idx="5">
                  <c:v>16</c:v>
                </c:pt>
                <c:pt idx="6">
                  <c:v>14</c:v>
                </c:pt>
                <c:pt idx="7">
                  <c:v>12</c:v>
                </c:pt>
                <c:pt idx="8">
                  <c:v>9</c:v>
                </c:pt>
                <c:pt idx="9">
                  <c:v>13</c:v>
                </c:pt>
                <c:pt idx="10">
                  <c:v>10</c:v>
                </c:pt>
                <c:pt idx="11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9A-4683-A23E-B5779DF618F5}"/>
            </c:ext>
          </c:extLst>
        </c:ser>
        <c:ser>
          <c:idx val="1"/>
          <c:order val="1"/>
          <c:tx>
            <c:strRef>
              <c:f>'2018'!$C$4</c:f>
              <c:strCache>
                <c:ptCount val="1"/>
                <c:pt idx="0">
                  <c:v>ЦТС
2 р-н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'2018'!$A$5:$A$16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'2018'!$C$5:$C$16</c:f>
              <c:numCache>
                <c:formatCode>General</c:formatCode>
                <c:ptCount val="12"/>
                <c:pt idx="0">
                  <c:v>8</c:v>
                </c:pt>
                <c:pt idx="1">
                  <c:v>5</c:v>
                </c:pt>
                <c:pt idx="2">
                  <c:v>4</c:v>
                </c:pt>
                <c:pt idx="3">
                  <c:v>2</c:v>
                </c:pt>
                <c:pt idx="4">
                  <c:v>5</c:v>
                </c:pt>
                <c:pt idx="5">
                  <c:v>10</c:v>
                </c:pt>
                <c:pt idx="6">
                  <c:v>8</c:v>
                </c:pt>
                <c:pt idx="7">
                  <c:v>12</c:v>
                </c:pt>
                <c:pt idx="8">
                  <c:v>3</c:v>
                </c:pt>
                <c:pt idx="9">
                  <c:v>33</c:v>
                </c:pt>
                <c:pt idx="10">
                  <c:v>21</c:v>
                </c:pt>
                <c:pt idx="11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49A-4683-A23E-B5779DF618F5}"/>
            </c:ext>
          </c:extLst>
        </c:ser>
        <c:ser>
          <c:idx val="2"/>
          <c:order val="2"/>
          <c:tx>
            <c:strRef>
              <c:f>'2018'!$D$4</c:f>
              <c:strCache>
                <c:ptCount val="1"/>
                <c:pt idx="0">
                  <c:v>котельные
1 р-н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'2018'!$A$5:$A$16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'2018'!$D$5:$D$16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49A-4683-A23E-B5779DF618F5}"/>
            </c:ext>
          </c:extLst>
        </c:ser>
        <c:ser>
          <c:idx val="3"/>
          <c:order val="3"/>
          <c:tx>
            <c:strRef>
              <c:f>'2018'!$E$4</c:f>
              <c:strCache>
                <c:ptCount val="1"/>
                <c:pt idx="0">
                  <c:v>котельные
2 р-н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'2018'!$A$5:$A$16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'2018'!$E$5:$E$16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49A-4683-A23E-B5779DF61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042136"/>
        <c:axId val="1"/>
      </c:lineChart>
      <c:catAx>
        <c:axId val="18504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48675531452608156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850421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655629139072845"/>
          <c:y val="0.92181818181818187"/>
          <c:w val="0.50496688741721851"/>
          <c:h val="6.54545454545454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2019г</a:t>
            </a:r>
          </a:p>
        </c:rich>
      </c:tx>
      <c:layout>
        <c:manualLayout>
          <c:xMode val="edge"/>
          <c:yMode val="edge"/>
          <c:x val="0.46990296944589244"/>
          <c:y val="2.9090909090909091E-2"/>
        </c:manualLayout>
      </c:layout>
      <c:overlay val="0"/>
      <c:spPr>
        <a:solidFill>
          <a:srgbClr val="FFFF00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893687069604101E-2"/>
          <c:y val="0.13244216130737668"/>
          <c:w val="0.91650485436893203"/>
          <c:h val="0.72727337293445748"/>
        </c:manualLayout>
      </c:layout>
      <c:lineChart>
        <c:grouping val="standard"/>
        <c:varyColors val="0"/>
        <c:ser>
          <c:idx val="0"/>
          <c:order val="0"/>
          <c:tx>
            <c:strRef>
              <c:f>'2019'!$B$4</c:f>
              <c:strCache>
                <c:ptCount val="1"/>
                <c:pt idx="0">
                  <c:v>ЦТС
кон. ТЭЦ-2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'2019'!$A$5:$A$16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'2019'!$B$5:$B$16</c:f>
              <c:numCache>
                <c:formatCode>General</c:formatCode>
                <c:ptCount val="12"/>
                <c:pt idx="0">
                  <c:v>7</c:v>
                </c:pt>
                <c:pt idx="1">
                  <c:v>7</c:v>
                </c:pt>
                <c:pt idx="2">
                  <c:v>2</c:v>
                </c:pt>
                <c:pt idx="3">
                  <c:v>4</c:v>
                </c:pt>
                <c:pt idx="4">
                  <c:v>22</c:v>
                </c:pt>
                <c:pt idx="5">
                  <c:v>23</c:v>
                </c:pt>
                <c:pt idx="6">
                  <c:v>16</c:v>
                </c:pt>
                <c:pt idx="7">
                  <c:v>9</c:v>
                </c:pt>
                <c:pt idx="8">
                  <c:v>13</c:v>
                </c:pt>
                <c:pt idx="9">
                  <c:v>4</c:v>
                </c:pt>
                <c:pt idx="10">
                  <c:v>17</c:v>
                </c:pt>
                <c:pt idx="11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01-4591-BDC7-16A2540284DB}"/>
            </c:ext>
          </c:extLst>
        </c:ser>
        <c:ser>
          <c:idx val="1"/>
          <c:order val="1"/>
          <c:tx>
            <c:strRef>
              <c:f>'2019'!$C$4</c:f>
              <c:strCache>
                <c:ptCount val="1"/>
                <c:pt idx="0">
                  <c:v>ЦТС
кон. ТЭЦ-3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'2019'!$A$5:$A$16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'2019'!$C$5:$C$16</c:f>
              <c:numCache>
                <c:formatCode>General</c:formatCode>
                <c:ptCount val="12"/>
                <c:pt idx="0">
                  <c:v>19</c:v>
                </c:pt>
                <c:pt idx="1">
                  <c:v>12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5</c:v>
                </c:pt>
                <c:pt idx="6">
                  <c:v>8</c:v>
                </c:pt>
                <c:pt idx="7">
                  <c:v>7</c:v>
                </c:pt>
                <c:pt idx="8">
                  <c:v>14</c:v>
                </c:pt>
                <c:pt idx="9">
                  <c:v>12</c:v>
                </c:pt>
                <c:pt idx="10">
                  <c:v>19</c:v>
                </c:pt>
                <c:pt idx="11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01-4591-BDC7-16A2540284DB}"/>
            </c:ext>
          </c:extLst>
        </c:ser>
        <c:ser>
          <c:idx val="2"/>
          <c:order val="2"/>
          <c:tx>
            <c:strRef>
              <c:f>'2019'!$D$4</c:f>
              <c:strCache>
                <c:ptCount val="1"/>
                <c:pt idx="0">
                  <c:v>котельные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'2019'!$A$5:$A$16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'2019'!$D$5:$D$16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3</c:v>
                </c:pt>
                <c:pt idx="8">
                  <c:v>6</c:v>
                </c:pt>
                <c:pt idx="9">
                  <c:v>2</c:v>
                </c:pt>
                <c:pt idx="10">
                  <c:v>5</c:v>
                </c:pt>
                <c:pt idx="11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01-4591-BDC7-16A2540284DB}"/>
            </c:ext>
          </c:extLst>
        </c:ser>
        <c:ser>
          <c:idx val="3"/>
          <c:order val="3"/>
          <c:tx>
            <c:strRef>
              <c:f>'2019'!$E$4</c:f>
              <c:strCache>
                <c:ptCount val="1"/>
                <c:pt idx="0">
                  <c:v>котельные
сторонние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7"/>
            <c:spPr>
              <a:ln>
                <a:solidFill>
                  <a:srgbClr val="0070C0"/>
                </a:solidFill>
              </a:ln>
            </c:spPr>
          </c:marker>
          <c:dPt>
            <c:idx val="8"/>
            <c:marker>
              <c:spPr>
                <a:ln cap="rnd">
                  <a:solidFill>
                    <a:srgbClr val="0070C0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CF01-4591-BDC7-16A2540284DB}"/>
              </c:ext>
            </c:extLst>
          </c:dPt>
          <c:cat>
            <c:strRef>
              <c:f>'2019'!$A$5:$A$16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'2019'!$E$5:$E$16</c:f>
              <c:numCache>
                <c:formatCode>General</c:formatCode>
                <c:ptCount val="12"/>
                <c:pt idx="7">
                  <c:v>1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F01-4591-BDC7-16A254028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155008"/>
        <c:axId val="1"/>
      </c:lineChart>
      <c:catAx>
        <c:axId val="18515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47766992540566572"/>
              <c:y val="0.880000748569530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85155008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2621410128612"/>
          <c:y val="0.94000084214072166"/>
          <c:w val="0.36612301511091605"/>
          <c:h val="4.080115653992444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0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6">
            <a:lumMod val="0"/>
            <a:lumOff val="100000"/>
          </a:schemeClr>
        </a:gs>
        <a:gs pos="35000">
          <a:schemeClr val="accent6">
            <a:lumMod val="0"/>
            <a:lumOff val="100000"/>
          </a:schemeClr>
        </a:gs>
        <a:gs pos="100000">
          <a:schemeClr val="accent6">
            <a:lumMod val="100000"/>
          </a:schemeClr>
        </a:gs>
      </a:gsLst>
      <a:path path="circle">
        <a:fillToRect l="50000" t="-80000" r="50000" b="180000"/>
      </a:path>
      <a:tileRect/>
    </a:gradFill>
    <a:ln w="3175">
      <a:gradFill>
        <a:gsLst>
          <a:gs pos="0">
            <a:schemeClr val="accent1">
              <a:lumMod val="5000"/>
              <a:lumOff val="95000"/>
            </a:schemeClr>
          </a:gs>
          <a:gs pos="74000">
            <a:schemeClr val="accent1">
              <a:lumMod val="45000"/>
              <a:lumOff val="55000"/>
            </a:schemeClr>
          </a:gs>
          <a:gs pos="83000">
            <a:schemeClr val="accent1">
              <a:lumMod val="45000"/>
              <a:lumOff val="55000"/>
            </a:schemeClr>
          </a:gs>
          <a:gs pos="100000">
            <a:schemeClr val="accent1">
              <a:lumMod val="30000"/>
              <a:lumOff val="70000"/>
            </a:schemeClr>
          </a:gs>
        </a:gsLst>
        <a:lin ang="5400000" scaled="1"/>
      </a:gra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en-US"/>
              <a:t>2020</a:t>
            </a:r>
          </a:p>
        </c:rich>
      </c:tx>
      <c:layout>
        <c:manualLayout>
          <c:xMode val="edge"/>
          <c:yMode val="edge"/>
          <c:x val="0.4699029194698927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7019128342997166E-2"/>
          <c:y val="0.11105176619333376"/>
          <c:w val="0.91650485436893203"/>
          <c:h val="0.72727337293445748"/>
        </c:manualLayout>
      </c:layout>
      <c:lineChart>
        <c:grouping val="standard"/>
        <c:varyColors val="0"/>
        <c:ser>
          <c:idx val="0"/>
          <c:order val="0"/>
          <c:tx>
            <c:strRef>
              <c:f>'2020'!$B$4</c:f>
              <c:strCache>
                <c:ptCount val="1"/>
                <c:pt idx="0">
                  <c:v>ЦТС
кон. ТЭЦ-2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'2020'!$A$5:$A$16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'2020'!$B$5:$B$16</c:f>
              <c:numCache>
                <c:formatCode>General</c:formatCode>
                <c:ptCount val="12"/>
                <c:pt idx="0">
                  <c:v>5</c:v>
                </c:pt>
                <c:pt idx="1">
                  <c:v>1</c:v>
                </c:pt>
                <c:pt idx="2">
                  <c:v>5</c:v>
                </c:pt>
                <c:pt idx="3">
                  <c:v>3</c:v>
                </c:pt>
                <c:pt idx="4">
                  <c:v>21</c:v>
                </c:pt>
                <c:pt idx="5">
                  <c:v>18</c:v>
                </c:pt>
                <c:pt idx="6">
                  <c:v>9</c:v>
                </c:pt>
                <c:pt idx="7">
                  <c:v>17</c:v>
                </c:pt>
                <c:pt idx="8">
                  <c:v>10</c:v>
                </c:pt>
                <c:pt idx="9">
                  <c:v>13</c:v>
                </c:pt>
                <c:pt idx="10">
                  <c:v>12</c:v>
                </c:pt>
                <c:pt idx="11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74-4289-BDC8-F15F1BD33237}"/>
            </c:ext>
          </c:extLst>
        </c:ser>
        <c:ser>
          <c:idx val="1"/>
          <c:order val="1"/>
          <c:tx>
            <c:strRef>
              <c:f>'2020'!$C$4</c:f>
              <c:strCache>
                <c:ptCount val="1"/>
                <c:pt idx="0">
                  <c:v>ЦТС
кон. ТЭЦ-3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'2020'!$A$5:$A$16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'2020'!$C$5:$C$16</c:f>
              <c:numCache>
                <c:formatCode>General</c:formatCode>
                <c:ptCount val="12"/>
                <c:pt idx="0">
                  <c:v>9</c:v>
                </c:pt>
                <c:pt idx="1">
                  <c:v>6</c:v>
                </c:pt>
                <c:pt idx="2">
                  <c:v>1</c:v>
                </c:pt>
                <c:pt idx="3">
                  <c:v>7</c:v>
                </c:pt>
                <c:pt idx="4">
                  <c:v>5</c:v>
                </c:pt>
                <c:pt idx="5">
                  <c:v>5</c:v>
                </c:pt>
                <c:pt idx="6">
                  <c:v>8</c:v>
                </c:pt>
                <c:pt idx="7">
                  <c:v>9</c:v>
                </c:pt>
                <c:pt idx="8">
                  <c:v>8</c:v>
                </c:pt>
                <c:pt idx="9">
                  <c:v>16</c:v>
                </c:pt>
                <c:pt idx="10">
                  <c:v>13</c:v>
                </c:pt>
                <c:pt idx="11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74-4289-BDC8-F15F1BD33237}"/>
            </c:ext>
          </c:extLst>
        </c:ser>
        <c:ser>
          <c:idx val="2"/>
          <c:order val="2"/>
          <c:tx>
            <c:strRef>
              <c:f>'2020'!$D$4</c:f>
              <c:strCache>
                <c:ptCount val="1"/>
                <c:pt idx="0">
                  <c:v>котельные Ивгтэ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'2020'!$A$5:$A$16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'2020'!$D$5:$D$16</c:f>
              <c:numCache>
                <c:formatCode>General</c:formatCode>
                <c:ptCount val="12"/>
                <c:pt idx="0">
                  <c:v>8</c:v>
                </c:pt>
                <c:pt idx="1">
                  <c:v>6</c:v>
                </c:pt>
                <c:pt idx="2">
                  <c:v>3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74-4289-BDC8-F15F1BD33237}"/>
            </c:ext>
          </c:extLst>
        </c:ser>
        <c:ser>
          <c:idx val="3"/>
          <c:order val="3"/>
          <c:tx>
            <c:strRef>
              <c:f>'2020'!$E$4</c:f>
              <c:strCache>
                <c:ptCount val="1"/>
                <c:pt idx="0">
                  <c:v>котельные
не Ивгтэ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ln>
                <a:solidFill>
                  <a:srgbClr val="00B050"/>
                </a:solidFill>
              </a:ln>
            </c:spPr>
          </c:marker>
          <c:cat>
            <c:strRef>
              <c:f>'2020'!$A$5:$A$16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'2020'!$E$5:$E$16</c:f>
              <c:numCache>
                <c:formatCode>General</c:formatCode>
                <c:ptCount val="12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1</c:v>
                </c:pt>
                <c:pt idx="6">
                  <c:v>6</c:v>
                </c:pt>
                <c:pt idx="7">
                  <c:v>3</c:v>
                </c:pt>
                <c:pt idx="8">
                  <c:v>7</c:v>
                </c:pt>
                <c:pt idx="9">
                  <c:v>4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74-4289-BDC8-F15F1BD332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43880"/>
        <c:axId val="1"/>
      </c:lineChart>
      <c:catAx>
        <c:axId val="185243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47766994971093341"/>
              <c:y val="0.880000837215922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8524388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262140944587974"/>
          <c:y val="0.94000075349432999"/>
          <c:w val="0.3788935229680836"/>
          <c:h val="3.650629795677451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0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800"/>
            </a:pPr>
            <a:r>
              <a:rPr lang="en-US" sz="2800"/>
              <a:t>202</a:t>
            </a:r>
            <a:r>
              <a:rPr lang="ru-RU" sz="2800"/>
              <a:t>1</a:t>
            </a:r>
            <a:endParaRPr lang="en-US" sz="2800"/>
          </a:p>
        </c:rich>
      </c:tx>
      <c:layout>
        <c:manualLayout>
          <c:xMode val="edge"/>
          <c:yMode val="edge"/>
          <c:x val="0.46990291946989271"/>
          <c:y val="2.28213743813424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032883347588272E-2"/>
          <c:y val="0.1066803248340039"/>
          <c:w val="0.91650485436893203"/>
          <c:h val="0.72727337293445748"/>
        </c:manualLayout>
      </c:layout>
      <c:lineChart>
        <c:grouping val="standard"/>
        <c:varyColors val="0"/>
        <c:ser>
          <c:idx val="0"/>
          <c:order val="0"/>
          <c:tx>
            <c:strRef>
              <c:f>'2021'!$B$4</c:f>
              <c:strCache>
                <c:ptCount val="1"/>
                <c:pt idx="0">
                  <c:v>ЦТС
кон. ТЭЦ-2</c:v>
                </c:pt>
              </c:strCache>
            </c:strRef>
          </c:tx>
          <c:spPr>
            <a:ln w="12700">
              <a:solidFill>
                <a:srgbClr val="00206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'2021'!$A$5:$A$16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'2021'!$B$5:$B$16</c:f>
              <c:numCache>
                <c:formatCode>General</c:formatCode>
                <c:ptCount val="12"/>
                <c:pt idx="0">
                  <c:v>7</c:v>
                </c:pt>
                <c:pt idx="1">
                  <c:v>4</c:v>
                </c:pt>
                <c:pt idx="2">
                  <c:v>10</c:v>
                </c:pt>
                <c:pt idx="3">
                  <c:v>4</c:v>
                </c:pt>
                <c:pt idx="4">
                  <c:v>31</c:v>
                </c:pt>
                <c:pt idx="5">
                  <c:v>11</c:v>
                </c:pt>
                <c:pt idx="6">
                  <c:v>15</c:v>
                </c:pt>
                <c:pt idx="7">
                  <c:v>10</c:v>
                </c:pt>
                <c:pt idx="8">
                  <c:v>19</c:v>
                </c:pt>
                <c:pt idx="9">
                  <c:v>13</c:v>
                </c:pt>
                <c:pt idx="10">
                  <c:v>5</c:v>
                </c:pt>
                <c:pt idx="11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3C-449D-85B7-2975172D62A1}"/>
            </c:ext>
          </c:extLst>
        </c:ser>
        <c:ser>
          <c:idx val="1"/>
          <c:order val="1"/>
          <c:tx>
            <c:strRef>
              <c:f>'2021'!$C$4</c:f>
              <c:strCache>
                <c:ptCount val="1"/>
                <c:pt idx="0">
                  <c:v>ЦТС
кон. ТЭЦ-3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'2021'!$A$5:$A$16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'2021'!$C$5:$C$16</c:f>
              <c:numCache>
                <c:formatCode>General</c:formatCode>
                <c:ptCount val="12"/>
                <c:pt idx="0">
                  <c:v>14</c:v>
                </c:pt>
                <c:pt idx="1">
                  <c:v>10</c:v>
                </c:pt>
                <c:pt idx="2">
                  <c:v>8</c:v>
                </c:pt>
                <c:pt idx="3">
                  <c:v>4</c:v>
                </c:pt>
                <c:pt idx="4">
                  <c:v>10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11</c:v>
                </c:pt>
                <c:pt idx="9">
                  <c:v>22</c:v>
                </c:pt>
                <c:pt idx="10">
                  <c:v>21</c:v>
                </c:pt>
                <c:pt idx="11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3C-449D-85B7-2975172D62A1}"/>
            </c:ext>
          </c:extLst>
        </c:ser>
        <c:ser>
          <c:idx val="2"/>
          <c:order val="2"/>
          <c:tx>
            <c:strRef>
              <c:f>'2021'!$D$4</c:f>
              <c:strCache>
                <c:ptCount val="1"/>
                <c:pt idx="0">
                  <c:v>котельные Ивгтэ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'2021'!$A$5:$A$16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'2021'!$D$5:$D$16</c:f>
              <c:numCache>
                <c:formatCode>General</c:formatCode>
                <c:ptCount val="12"/>
                <c:pt idx="0">
                  <c:v>8</c:v>
                </c:pt>
                <c:pt idx="1">
                  <c:v>7</c:v>
                </c:pt>
                <c:pt idx="2">
                  <c:v>4</c:v>
                </c:pt>
                <c:pt idx="3">
                  <c:v>1</c:v>
                </c:pt>
                <c:pt idx="4">
                  <c:v>7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3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03C-449D-85B7-2975172D62A1}"/>
            </c:ext>
          </c:extLst>
        </c:ser>
        <c:ser>
          <c:idx val="3"/>
          <c:order val="3"/>
          <c:tx>
            <c:strRef>
              <c:f>'2021'!$E$4</c:f>
              <c:strCache>
                <c:ptCount val="1"/>
                <c:pt idx="0">
                  <c:v>котельные
не Ивгтэ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rgbClr val="00B050"/>
                </a:solidFill>
              </a:ln>
            </c:spPr>
          </c:marker>
          <c:dPt>
            <c:idx val="0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803C-449D-85B7-2975172D62A1}"/>
              </c:ext>
            </c:extLst>
          </c:dPt>
          <c:dPt>
            <c:idx val="1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803C-449D-85B7-2975172D62A1}"/>
              </c:ext>
            </c:extLst>
          </c:dPt>
          <c:dPt>
            <c:idx val="2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803C-449D-85B7-2975172D62A1}"/>
              </c:ext>
            </c:extLst>
          </c:dPt>
          <c:cat>
            <c:strRef>
              <c:f>'2021'!$A$5:$A$16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'2021'!$E$5:$E$16</c:f>
              <c:numCache>
                <c:formatCode>General</c:formatCode>
                <c:ptCount val="12"/>
                <c:pt idx="0">
                  <c:v>7</c:v>
                </c:pt>
                <c:pt idx="1">
                  <c:v>2</c:v>
                </c:pt>
                <c:pt idx="2">
                  <c:v>5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03C-449D-85B7-2975172D6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46176"/>
        <c:axId val="1"/>
      </c:lineChart>
      <c:catAx>
        <c:axId val="18524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ru-RU" sz="800"/>
                  <a:t>месяц</a:t>
                </a:r>
              </a:p>
            </c:rich>
          </c:tx>
          <c:layout>
            <c:manualLayout>
              <c:xMode val="edge"/>
              <c:yMode val="edge"/>
              <c:x val="0.48662851634027271"/>
              <c:y val="0.884180540234403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FFFF00"/>
            </a:solidFill>
            <a:prstDash val="solid"/>
          </a:ln>
        </c:spPr>
        <c:txPr>
          <a:bodyPr rot="0" vert="horz"/>
          <a:lstStyle/>
          <a:p>
            <a:pPr>
              <a:defRPr sz="720" baseline="0">
                <a:solidFill>
                  <a:srgbClr val="FF0000"/>
                </a:solidFill>
              </a:defRPr>
            </a:pPr>
            <a:endParaRPr lang="ru-RU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10" baseline="0"/>
            </a:pPr>
            <a:endParaRPr lang="ru-RU"/>
          </a:p>
        </c:txPr>
        <c:crossAx val="185246176"/>
        <c:crosses val="autoZero"/>
        <c:crossBetween val="between"/>
        <c:majorUnit val="2.5"/>
      </c:valAx>
      <c:spPr>
        <a:solidFill>
          <a:schemeClr val="accent6">
            <a:lumMod val="60000"/>
            <a:lumOff val="4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9619737062542434"/>
          <c:y val="0.91377145489664036"/>
          <c:w val="0.40278303397965504"/>
          <c:h val="7.838225535817688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blipFill dpi="0" rotWithShape="1">
      <a:blip xmlns:r="http://schemas.openxmlformats.org/officeDocument/2006/relationships" r:embed="rId1">
        <a:alphaModFix amt="99000"/>
      </a:blip>
      <a:srcRect/>
      <a:tile tx="0" ty="0" sx="100000" sy="100000" flip="none" algn="tl"/>
    </a:blipFill>
    <a:ln w="3175">
      <a:solidFill>
        <a:srgbClr val="000000"/>
      </a:solidFill>
      <a:prstDash val="solid"/>
    </a:ln>
  </c:spPr>
  <c:txPr>
    <a:bodyPr/>
    <a:lstStyle/>
    <a:p>
      <a:pPr>
        <a:defRPr sz="55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800"/>
            </a:pPr>
            <a:r>
              <a:rPr lang="en-US" sz="2800"/>
              <a:t>202</a:t>
            </a:r>
            <a:r>
              <a:rPr lang="ru-RU" sz="2800"/>
              <a:t>2</a:t>
            </a:r>
            <a:endParaRPr lang="en-US" sz="2800"/>
          </a:p>
        </c:rich>
      </c:tx>
      <c:layout>
        <c:manualLayout>
          <c:xMode val="edge"/>
          <c:yMode val="edge"/>
          <c:x val="0.46990291946989271"/>
          <c:y val="2.28213743813424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8060505594695399E-2"/>
          <c:y val="0.11956280827215439"/>
          <c:w val="0.91650485436893203"/>
          <c:h val="0.72727337293445748"/>
        </c:manualLayout>
      </c:layout>
      <c:lineChart>
        <c:grouping val="standard"/>
        <c:varyColors val="0"/>
        <c:ser>
          <c:idx val="0"/>
          <c:order val="0"/>
          <c:tx>
            <c:strRef>
              <c:f>'2022'!$B$4</c:f>
              <c:strCache>
                <c:ptCount val="1"/>
                <c:pt idx="0">
                  <c:v>ЦТС
кон. ТЭЦ-2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'2022'!$A$5:$A$16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'2022'!$B$5:$B$16</c:f>
              <c:numCache>
                <c:formatCode>General</c:formatCode>
                <c:ptCount val="12"/>
                <c:pt idx="0">
                  <c:v>1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  <c:pt idx="4">
                  <c:v>17</c:v>
                </c:pt>
                <c:pt idx="5">
                  <c:v>31</c:v>
                </c:pt>
                <c:pt idx="6">
                  <c:v>11</c:v>
                </c:pt>
                <c:pt idx="7">
                  <c:v>15</c:v>
                </c:pt>
                <c:pt idx="8">
                  <c:v>14</c:v>
                </c:pt>
                <c:pt idx="9">
                  <c:v>15</c:v>
                </c:pt>
                <c:pt idx="10">
                  <c:v>7</c:v>
                </c:pt>
                <c:pt idx="11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1C-457E-ADBC-403D3BCAB2B6}"/>
            </c:ext>
          </c:extLst>
        </c:ser>
        <c:ser>
          <c:idx val="1"/>
          <c:order val="1"/>
          <c:tx>
            <c:strRef>
              <c:f>'2022'!$C$4</c:f>
              <c:strCache>
                <c:ptCount val="1"/>
                <c:pt idx="0">
                  <c:v>ЦТС
кон. ТЭЦ-3</c:v>
                </c:pt>
              </c:strCache>
            </c:strRef>
          </c:tx>
          <c:spPr>
            <a:ln w="12700">
              <a:solidFill>
                <a:srgbClr val="FF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'2022'!$A$5:$A$16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'2022'!$C$5:$C$16</c:f>
              <c:numCache>
                <c:formatCode>General</c:formatCode>
                <c:ptCount val="12"/>
                <c:pt idx="0">
                  <c:v>6</c:v>
                </c:pt>
                <c:pt idx="1">
                  <c:v>13</c:v>
                </c:pt>
                <c:pt idx="2">
                  <c:v>9</c:v>
                </c:pt>
                <c:pt idx="3">
                  <c:v>4</c:v>
                </c:pt>
                <c:pt idx="4">
                  <c:v>6</c:v>
                </c:pt>
                <c:pt idx="5">
                  <c:v>11</c:v>
                </c:pt>
                <c:pt idx="6">
                  <c:v>22</c:v>
                </c:pt>
                <c:pt idx="7">
                  <c:v>20</c:v>
                </c:pt>
                <c:pt idx="8">
                  <c:v>29</c:v>
                </c:pt>
                <c:pt idx="9">
                  <c:v>19</c:v>
                </c:pt>
                <c:pt idx="10">
                  <c:v>27</c:v>
                </c:pt>
                <c:pt idx="11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1C-457E-ADBC-403D3BCAB2B6}"/>
            </c:ext>
          </c:extLst>
        </c:ser>
        <c:ser>
          <c:idx val="2"/>
          <c:order val="2"/>
          <c:tx>
            <c:strRef>
              <c:f>'2022'!$D$4</c:f>
              <c:strCache>
                <c:ptCount val="1"/>
                <c:pt idx="0">
                  <c:v>котельные Ивгтэ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'2022'!$A$5:$A$16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'2022'!$D$5:$D$16</c:f>
              <c:numCache>
                <c:formatCode>General</c:formatCode>
                <c:ptCount val="12"/>
                <c:pt idx="0">
                  <c:v>7</c:v>
                </c:pt>
                <c:pt idx="1">
                  <c:v>3</c:v>
                </c:pt>
                <c:pt idx="2">
                  <c:v>8</c:v>
                </c:pt>
                <c:pt idx="3">
                  <c:v>7</c:v>
                </c:pt>
                <c:pt idx="4">
                  <c:v>2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10</c:v>
                </c:pt>
                <c:pt idx="9">
                  <c:v>6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1C-457E-ADBC-403D3BCAB2B6}"/>
            </c:ext>
          </c:extLst>
        </c:ser>
        <c:ser>
          <c:idx val="3"/>
          <c:order val="3"/>
          <c:tx>
            <c:strRef>
              <c:f>'2022'!$E$4</c:f>
              <c:strCache>
                <c:ptCount val="1"/>
                <c:pt idx="0">
                  <c:v>котельные
не Ивгтэ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rgbClr val="00B050"/>
                </a:solidFill>
              </a:ln>
            </c:spPr>
          </c:marker>
          <c:dPt>
            <c:idx val="0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C11C-457E-ADBC-403D3BCAB2B6}"/>
              </c:ext>
            </c:extLst>
          </c:dPt>
          <c:dPt>
            <c:idx val="1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C11C-457E-ADBC-403D3BCAB2B6}"/>
              </c:ext>
            </c:extLst>
          </c:dPt>
          <c:dPt>
            <c:idx val="2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11C-457E-ADBC-403D3BCAB2B6}"/>
              </c:ext>
            </c:extLst>
          </c:dPt>
          <c:cat>
            <c:strRef>
              <c:f>'2022'!$A$5:$A$16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'2022'!$E$5:$E$16</c:f>
              <c:numCache>
                <c:formatCode>General</c:formatCode>
                <c:ptCount val="12"/>
                <c:pt idx="0">
                  <c:v>8</c:v>
                </c:pt>
                <c:pt idx="1">
                  <c:v>1</c:v>
                </c:pt>
                <c:pt idx="2">
                  <c:v>6</c:v>
                </c:pt>
                <c:pt idx="3">
                  <c:v>0</c:v>
                </c:pt>
                <c:pt idx="4">
                  <c:v>5</c:v>
                </c:pt>
                <c:pt idx="5">
                  <c:v>6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C11C-457E-ADBC-403D3BCAB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354792"/>
        <c:axId val="1"/>
      </c:lineChart>
      <c:catAx>
        <c:axId val="185354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ru-RU" sz="800"/>
                  <a:t>месяц</a:t>
                </a:r>
              </a:p>
            </c:rich>
          </c:tx>
          <c:layout>
            <c:manualLayout>
              <c:xMode val="edge"/>
              <c:yMode val="edge"/>
              <c:x val="0.48662851634027271"/>
              <c:y val="0.884180540234403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FFFF00"/>
            </a:solidFill>
            <a:prstDash val="solid"/>
          </a:ln>
        </c:spPr>
        <c:txPr>
          <a:bodyPr rot="0" vert="horz"/>
          <a:lstStyle/>
          <a:p>
            <a:pPr>
              <a:defRPr sz="720" baseline="0">
                <a:solidFill>
                  <a:srgbClr val="FF0000"/>
                </a:solidFill>
              </a:defRPr>
            </a:pPr>
            <a:endParaRPr lang="ru-RU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10" baseline="0"/>
            </a:pPr>
            <a:endParaRPr lang="ru-RU"/>
          </a:p>
        </c:txPr>
        <c:crossAx val="185354792"/>
        <c:crosses val="autoZero"/>
        <c:crossBetween val="between"/>
        <c:majorUnit val="5"/>
      </c:valAx>
      <c:spPr>
        <a:solidFill>
          <a:srgbClr val="9A78B6">
            <a:alpha val="56000"/>
          </a:srgb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9619737062542434"/>
          <c:y val="0.91377145489664036"/>
          <c:w val="0.40278303397965504"/>
          <c:h val="7.838225535817688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gradFill>
      <a:gsLst>
        <a:gs pos="0">
          <a:srgbClr val="FFFF00"/>
        </a:gs>
        <a:gs pos="43000">
          <a:srgbClr val="FFC000"/>
        </a:gs>
        <a:gs pos="73000">
          <a:srgbClr val="00B050"/>
        </a:gs>
        <a:gs pos="100000">
          <a:srgbClr val="00B0F0"/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55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800"/>
            </a:pPr>
            <a:r>
              <a:rPr lang="en-US" sz="2800"/>
              <a:t>202</a:t>
            </a:r>
            <a:r>
              <a:rPr lang="ru-RU" sz="2800"/>
              <a:t>3</a:t>
            </a:r>
            <a:endParaRPr lang="en-US" sz="2800"/>
          </a:p>
        </c:rich>
      </c:tx>
      <c:layout>
        <c:manualLayout>
          <c:xMode val="edge"/>
          <c:yMode val="edge"/>
          <c:x val="0.46990291946989271"/>
          <c:y val="2.28213743813424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8060505594695399E-2"/>
          <c:y val="0.11956280827215439"/>
          <c:w val="0.91650485436893203"/>
          <c:h val="0.72727337293445748"/>
        </c:manualLayout>
      </c:layout>
      <c:lineChart>
        <c:grouping val="standard"/>
        <c:varyColors val="0"/>
        <c:ser>
          <c:idx val="0"/>
          <c:order val="0"/>
          <c:tx>
            <c:strRef>
              <c:f>'2023'!$B$4</c:f>
              <c:strCache>
                <c:ptCount val="1"/>
                <c:pt idx="0">
                  <c:v>ЦТС
кон. ТЭЦ-2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'2023'!$A$5:$A$16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'2023'!$B$5:$B$16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8C-4E5F-A90E-CBBE8FDE4418}"/>
            </c:ext>
          </c:extLst>
        </c:ser>
        <c:ser>
          <c:idx val="1"/>
          <c:order val="1"/>
          <c:tx>
            <c:strRef>
              <c:f>'2023'!$C$4</c:f>
              <c:strCache>
                <c:ptCount val="1"/>
                <c:pt idx="0">
                  <c:v>ЦТС
кон. ТЭЦ-3</c:v>
                </c:pt>
              </c:strCache>
            </c:strRef>
          </c:tx>
          <c:spPr>
            <a:ln w="12700">
              <a:solidFill>
                <a:srgbClr val="FF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'2023'!$A$5:$A$16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'2023'!$C$5:$C$16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8C-4E5F-A90E-CBBE8FDE4418}"/>
            </c:ext>
          </c:extLst>
        </c:ser>
        <c:ser>
          <c:idx val="2"/>
          <c:order val="2"/>
          <c:tx>
            <c:strRef>
              <c:f>'2023'!$D$4</c:f>
              <c:strCache>
                <c:ptCount val="1"/>
                <c:pt idx="0">
                  <c:v>котельные Ивгтэ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'2023'!$A$5:$A$16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'2023'!$D$5:$D$16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8C-4E5F-A90E-CBBE8FDE4418}"/>
            </c:ext>
          </c:extLst>
        </c:ser>
        <c:ser>
          <c:idx val="3"/>
          <c:order val="3"/>
          <c:tx>
            <c:strRef>
              <c:f>'2023'!$E$4</c:f>
              <c:strCache>
                <c:ptCount val="1"/>
                <c:pt idx="0">
                  <c:v>котельные
не Ивгтэ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rgbClr val="00B050"/>
                </a:solidFill>
              </a:ln>
            </c:spPr>
          </c:marker>
          <c:dPt>
            <c:idx val="0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DD8C-4E5F-A90E-CBBE8FDE4418}"/>
              </c:ext>
            </c:extLst>
          </c:dPt>
          <c:dPt>
            <c:idx val="1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DD8C-4E5F-A90E-CBBE8FDE4418}"/>
              </c:ext>
            </c:extLst>
          </c:dPt>
          <c:dPt>
            <c:idx val="2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DD8C-4E5F-A90E-CBBE8FDE4418}"/>
              </c:ext>
            </c:extLst>
          </c:dPt>
          <c:cat>
            <c:strRef>
              <c:f>'2023'!$A$5:$A$16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'2023'!$E$5:$E$16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D8C-4E5F-A90E-CBBE8FDE4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354792"/>
        <c:axId val="1"/>
      </c:lineChart>
      <c:catAx>
        <c:axId val="185354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ru-RU" sz="800"/>
                  <a:t>месяц</a:t>
                </a:r>
              </a:p>
            </c:rich>
          </c:tx>
          <c:layout>
            <c:manualLayout>
              <c:xMode val="edge"/>
              <c:yMode val="edge"/>
              <c:x val="0.48662851634027271"/>
              <c:y val="0.884180540234403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FFFF00"/>
            </a:solidFill>
            <a:prstDash val="solid"/>
          </a:ln>
        </c:spPr>
        <c:txPr>
          <a:bodyPr rot="0" vert="horz"/>
          <a:lstStyle/>
          <a:p>
            <a:pPr>
              <a:defRPr sz="720" baseline="0">
                <a:solidFill>
                  <a:srgbClr val="FF0000"/>
                </a:solidFill>
              </a:defRPr>
            </a:pPr>
            <a:endParaRPr lang="ru-RU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10" baseline="0"/>
            </a:pPr>
            <a:endParaRPr lang="ru-RU"/>
          </a:p>
        </c:txPr>
        <c:crossAx val="185354792"/>
        <c:crosses val="autoZero"/>
        <c:crossBetween val="between"/>
        <c:majorUnit val="5"/>
      </c:valAx>
      <c:spPr>
        <a:solidFill>
          <a:schemeClr val="bg1">
            <a:lumMod val="95000"/>
            <a:alpha val="56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9619737062542434"/>
          <c:y val="0.91377145489664036"/>
          <c:w val="0.40278303397965504"/>
          <c:h val="7.838225535817688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gradFill>
      <a:gsLst>
        <a:gs pos="0">
          <a:srgbClr val="FFFF00"/>
        </a:gs>
        <a:gs pos="43000">
          <a:srgbClr val="FFC000"/>
        </a:gs>
        <a:gs pos="73000">
          <a:srgbClr val="00B050"/>
        </a:gs>
        <a:gs pos="100000">
          <a:srgbClr val="00B0F0"/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55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800"/>
            </a:pPr>
            <a:r>
              <a:rPr lang="en-US" sz="2800"/>
              <a:t>202</a:t>
            </a:r>
            <a:r>
              <a:rPr lang="ru-RU" sz="2800"/>
              <a:t>2</a:t>
            </a:r>
            <a:endParaRPr lang="en-US" sz="2800"/>
          </a:p>
        </c:rich>
      </c:tx>
      <c:layout>
        <c:manualLayout>
          <c:xMode val="edge"/>
          <c:yMode val="edge"/>
          <c:x val="0.46990291946989271"/>
          <c:y val="2.28213743813424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8060505594695399E-2"/>
          <c:y val="0.11956280827215439"/>
          <c:w val="0.91650485436893203"/>
          <c:h val="0.72727337293445748"/>
        </c:manualLayout>
      </c:layout>
      <c:lineChart>
        <c:grouping val="standard"/>
        <c:varyColors val="0"/>
        <c:ser>
          <c:idx val="0"/>
          <c:order val="0"/>
          <c:tx>
            <c:strRef>
              <c:f>'2022'!$B$4</c:f>
              <c:strCache>
                <c:ptCount val="1"/>
                <c:pt idx="0">
                  <c:v>ЦТС
кон. ТЭЦ-2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'2022'!$A$5:$A$16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'2022'!$B$5:$B$16</c:f>
              <c:numCache>
                <c:formatCode>General</c:formatCode>
                <c:ptCount val="12"/>
                <c:pt idx="0">
                  <c:v>1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  <c:pt idx="4">
                  <c:v>17</c:v>
                </c:pt>
                <c:pt idx="5">
                  <c:v>31</c:v>
                </c:pt>
                <c:pt idx="6">
                  <c:v>11</c:v>
                </c:pt>
                <c:pt idx="7">
                  <c:v>15</c:v>
                </c:pt>
                <c:pt idx="8">
                  <c:v>14</c:v>
                </c:pt>
                <c:pt idx="9">
                  <c:v>15</c:v>
                </c:pt>
                <c:pt idx="10">
                  <c:v>7</c:v>
                </c:pt>
                <c:pt idx="11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28-44DD-9691-7A796077FC15}"/>
            </c:ext>
          </c:extLst>
        </c:ser>
        <c:ser>
          <c:idx val="1"/>
          <c:order val="1"/>
          <c:tx>
            <c:strRef>
              <c:f>'2022'!$C$4</c:f>
              <c:strCache>
                <c:ptCount val="1"/>
                <c:pt idx="0">
                  <c:v>ЦТС
кон. ТЭЦ-3</c:v>
                </c:pt>
              </c:strCache>
            </c:strRef>
          </c:tx>
          <c:spPr>
            <a:ln w="12700">
              <a:solidFill>
                <a:srgbClr val="FF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'2022'!$A$5:$A$16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'2022'!$C$5:$C$16</c:f>
              <c:numCache>
                <c:formatCode>General</c:formatCode>
                <c:ptCount val="12"/>
                <c:pt idx="0">
                  <c:v>6</c:v>
                </c:pt>
                <c:pt idx="1">
                  <c:v>13</c:v>
                </c:pt>
                <c:pt idx="2">
                  <c:v>9</c:v>
                </c:pt>
                <c:pt idx="3">
                  <c:v>4</c:v>
                </c:pt>
                <c:pt idx="4">
                  <c:v>6</c:v>
                </c:pt>
                <c:pt idx="5">
                  <c:v>11</c:v>
                </c:pt>
                <c:pt idx="6">
                  <c:v>22</c:v>
                </c:pt>
                <c:pt idx="7">
                  <c:v>20</c:v>
                </c:pt>
                <c:pt idx="8">
                  <c:v>29</c:v>
                </c:pt>
                <c:pt idx="9">
                  <c:v>19</c:v>
                </c:pt>
                <c:pt idx="10">
                  <c:v>27</c:v>
                </c:pt>
                <c:pt idx="11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28-44DD-9691-7A796077FC15}"/>
            </c:ext>
          </c:extLst>
        </c:ser>
        <c:ser>
          <c:idx val="2"/>
          <c:order val="2"/>
          <c:tx>
            <c:strRef>
              <c:f>'2022'!$D$4</c:f>
              <c:strCache>
                <c:ptCount val="1"/>
                <c:pt idx="0">
                  <c:v>котельные Ивгтэ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'2022'!$A$5:$A$16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'2022'!$D$5:$D$16</c:f>
              <c:numCache>
                <c:formatCode>General</c:formatCode>
                <c:ptCount val="12"/>
                <c:pt idx="0">
                  <c:v>7</c:v>
                </c:pt>
                <c:pt idx="1">
                  <c:v>3</c:v>
                </c:pt>
                <c:pt idx="2">
                  <c:v>8</c:v>
                </c:pt>
                <c:pt idx="3">
                  <c:v>7</c:v>
                </c:pt>
                <c:pt idx="4">
                  <c:v>2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10</c:v>
                </c:pt>
                <c:pt idx="9">
                  <c:v>6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28-44DD-9691-7A796077FC15}"/>
            </c:ext>
          </c:extLst>
        </c:ser>
        <c:ser>
          <c:idx val="3"/>
          <c:order val="3"/>
          <c:tx>
            <c:strRef>
              <c:f>'2022'!$E$4</c:f>
              <c:strCache>
                <c:ptCount val="1"/>
                <c:pt idx="0">
                  <c:v>котельные
не Ивгтэ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rgbClr val="00B050"/>
                </a:solidFill>
              </a:ln>
            </c:spPr>
          </c:marker>
          <c:dPt>
            <c:idx val="0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5C28-44DD-9691-7A796077FC15}"/>
              </c:ext>
            </c:extLst>
          </c:dPt>
          <c:dPt>
            <c:idx val="1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5C28-44DD-9691-7A796077FC15}"/>
              </c:ext>
            </c:extLst>
          </c:dPt>
          <c:dPt>
            <c:idx val="2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5C28-44DD-9691-7A796077FC15}"/>
              </c:ext>
            </c:extLst>
          </c:dPt>
          <c:cat>
            <c:strRef>
              <c:f>'2022'!$A$5:$A$16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'2022'!$E$5:$E$16</c:f>
              <c:numCache>
                <c:formatCode>General</c:formatCode>
                <c:ptCount val="12"/>
                <c:pt idx="0">
                  <c:v>8</c:v>
                </c:pt>
                <c:pt idx="1">
                  <c:v>1</c:v>
                </c:pt>
                <c:pt idx="2">
                  <c:v>6</c:v>
                </c:pt>
                <c:pt idx="3">
                  <c:v>0</c:v>
                </c:pt>
                <c:pt idx="4">
                  <c:v>5</c:v>
                </c:pt>
                <c:pt idx="5">
                  <c:v>6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C28-44DD-9691-7A796077F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354792"/>
        <c:axId val="1"/>
      </c:lineChart>
      <c:catAx>
        <c:axId val="185354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ru-RU" sz="800"/>
                  <a:t>месяц</a:t>
                </a:r>
              </a:p>
            </c:rich>
          </c:tx>
          <c:layout>
            <c:manualLayout>
              <c:xMode val="edge"/>
              <c:yMode val="edge"/>
              <c:x val="0.48662851634027271"/>
              <c:y val="0.884180540234403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FFFF00"/>
            </a:solidFill>
            <a:prstDash val="solid"/>
          </a:ln>
        </c:spPr>
        <c:txPr>
          <a:bodyPr rot="0" vert="horz"/>
          <a:lstStyle/>
          <a:p>
            <a:pPr>
              <a:defRPr sz="720" baseline="0">
                <a:solidFill>
                  <a:srgbClr val="FF0000"/>
                </a:solidFill>
              </a:defRPr>
            </a:pPr>
            <a:endParaRPr lang="ru-RU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10" baseline="0"/>
            </a:pPr>
            <a:endParaRPr lang="ru-RU"/>
          </a:p>
        </c:txPr>
        <c:crossAx val="185354792"/>
        <c:crosses val="autoZero"/>
        <c:crossBetween val="between"/>
        <c:majorUnit val="5"/>
      </c:valAx>
      <c:spPr>
        <a:solidFill>
          <a:srgbClr val="9A78B6">
            <a:alpha val="56000"/>
          </a:srgb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9619737062542434"/>
          <c:y val="0.91377145489664036"/>
          <c:w val="0.40278303397965504"/>
          <c:h val="7.838225535817688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gradFill>
      <a:gsLst>
        <a:gs pos="0">
          <a:srgbClr val="FFFF00"/>
        </a:gs>
        <a:gs pos="43000">
          <a:srgbClr val="FFC000"/>
        </a:gs>
        <a:gs pos="73000">
          <a:srgbClr val="00B050"/>
        </a:gs>
        <a:gs pos="100000">
          <a:srgbClr val="00B0F0"/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55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800"/>
            </a:pPr>
            <a:r>
              <a:rPr lang="en-US" sz="2800"/>
              <a:t>202</a:t>
            </a:r>
            <a:r>
              <a:rPr lang="ru-RU" sz="2800"/>
              <a:t>2</a:t>
            </a:r>
            <a:endParaRPr lang="en-US" sz="2800"/>
          </a:p>
        </c:rich>
      </c:tx>
      <c:layout>
        <c:manualLayout>
          <c:xMode val="edge"/>
          <c:yMode val="edge"/>
          <c:x val="0.46990291946989271"/>
          <c:y val="2.28213743813424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8060505594695399E-2"/>
          <c:y val="0.11956280827215439"/>
          <c:w val="0.91650485436893203"/>
          <c:h val="0.72727337293445748"/>
        </c:manualLayout>
      </c:layout>
      <c:lineChart>
        <c:grouping val="standard"/>
        <c:varyColors val="0"/>
        <c:ser>
          <c:idx val="0"/>
          <c:order val="0"/>
          <c:tx>
            <c:strRef>
              <c:f>'2022'!$B$4</c:f>
              <c:strCache>
                <c:ptCount val="1"/>
                <c:pt idx="0">
                  <c:v>ЦТС
кон. ТЭЦ-2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'2022'!$A$5:$A$16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'2022'!$B$5:$B$16</c:f>
              <c:numCache>
                <c:formatCode>General</c:formatCode>
                <c:ptCount val="12"/>
                <c:pt idx="0">
                  <c:v>1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  <c:pt idx="4">
                  <c:v>17</c:v>
                </c:pt>
                <c:pt idx="5">
                  <c:v>31</c:v>
                </c:pt>
                <c:pt idx="6">
                  <c:v>11</c:v>
                </c:pt>
                <c:pt idx="7">
                  <c:v>15</c:v>
                </c:pt>
                <c:pt idx="8">
                  <c:v>14</c:v>
                </c:pt>
                <c:pt idx="9">
                  <c:v>15</c:v>
                </c:pt>
                <c:pt idx="10">
                  <c:v>7</c:v>
                </c:pt>
                <c:pt idx="11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C3-45EC-95E7-D9C9AAF1FF32}"/>
            </c:ext>
          </c:extLst>
        </c:ser>
        <c:ser>
          <c:idx val="1"/>
          <c:order val="1"/>
          <c:tx>
            <c:strRef>
              <c:f>'2022'!$C$4</c:f>
              <c:strCache>
                <c:ptCount val="1"/>
                <c:pt idx="0">
                  <c:v>ЦТС
кон. ТЭЦ-3</c:v>
                </c:pt>
              </c:strCache>
            </c:strRef>
          </c:tx>
          <c:spPr>
            <a:ln w="12700">
              <a:solidFill>
                <a:srgbClr val="FF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'2022'!$A$5:$A$16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'2022'!$C$5:$C$16</c:f>
              <c:numCache>
                <c:formatCode>General</c:formatCode>
                <c:ptCount val="12"/>
                <c:pt idx="0">
                  <c:v>6</c:v>
                </c:pt>
                <c:pt idx="1">
                  <c:v>13</c:v>
                </c:pt>
                <c:pt idx="2">
                  <c:v>9</c:v>
                </c:pt>
                <c:pt idx="3">
                  <c:v>4</c:v>
                </c:pt>
                <c:pt idx="4">
                  <c:v>6</c:v>
                </c:pt>
                <c:pt idx="5">
                  <c:v>11</c:v>
                </c:pt>
                <c:pt idx="6">
                  <c:v>22</c:v>
                </c:pt>
                <c:pt idx="7">
                  <c:v>20</c:v>
                </c:pt>
                <c:pt idx="8">
                  <c:v>29</c:v>
                </c:pt>
                <c:pt idx="9">
                  <c:v>19</c:v>
                </c:pt>
                <c:pt idx="10">
                  <c:v>27</c:v>
                </c:pt>
                <c:pt idx="11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C3-45EC-95E7-D9C9AAF1FF32}"/>
            </c:ext>
          </c:extLst>
        </c:ser>
        <c:ser>
          <c:idx val="2"/>
          <c:order val="2"/>
          <c:tx>
            <c:strRef>
              <c:f>'2022'!$D$4</c:f>
              <c:strCache>
                <c:ptCount val="1"/>
                <c:pt idx="0">
                  <c:v>котельные Ивгтэ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'2022'!$A$5:$A$16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'2022'!$D$5:$D$16</c:f>
              <c:numCache>
                <c:formatCode>General</c:formatCode>
                <c:ptCount val="12"/>
                <c:pt idx="0">
                  <c:v>7</c:v>
                </c:pt>
                <c:pt idx="1">
                  <c:v>3</c:v>
                </c:pt>
                <c:pt idx="2">
                  <c:v>8</c:v>
                </c:pt>
                <c:pt idx="3">
                  <c:v>7</c:v>
                </c:pt>
                <c:pt idx="4">
                  <c:v>2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10</c:v>
                </c:pt>
                <c:pt idx="9">
                  <c:v>6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5C3-45EC-95E7-D9C9AAF1FF32}"/>
            </c:ext>
          </c:extLst>
        </c:ser>
        <c:ser>
          <c:idx val="3"/>
          <c:order val="3"/>
          <c:tx>
            <c:strRef>
              <c:f>'2022'!$E$4</c:f>
              <c:strCache>
                <c:ptCount val="1"/>
                <c:pt idx="0">
                  <c:v>котельные
не Ивгтэ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rgbClr val="00B050"/>
                </a:solidFill>
              </a:ln>
            </c:spPr>
          </c:marker>
          <c:dPt>
            <c:idx val="0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55C3-45EC-95E7-D9C9AAF1FF32}"/>
              </c:ext>
            </c:extLst>
          </c:dPt>
          <c:dPt>
            <c:idx val="1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55C3-45EC-95E7-D9C9AAF1FF32}"/>
              </c:ext>
            </c:extLst>
          </c:dPt>
          <c:dPt>
            <c:idx val="2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55C3-45EC-95E7-D9C9AAF1FF32}"/>
              </c:ext>
            </c:extLst>
          </c:dPt>
          <c:cat>
            <c:strRef>
              <c:f>'2022'!$A$5:$A$16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'2022'!$E$5:$E$16</c:f>
              <c:numCache>
                <c:formatCode>General</c:formatCode>
                <c:ptCount val="12"/>
                <c:pt idx="0">
                  <c:v>8</c:v>
                </c:pt>
                <c:pt idx="1">
                  <c:v>1</c:v>
                </c:pt>
                <c:pt idx="2">
                  <c:v>6</c:v>
                </c:pt>
                <c:pt idx="3">
                  <c:v>0</c:v>
                </c:pt>
                <c:pt idx="4">
                  <c:v>5</c:v>
                </c:pt>
                <c:pt idx="5">
                  <c:v>6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5C3-45EC-95E7-D9C9AAF1F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354792"/>
        <c:axId val="1"/>
      </c:lineChart>
      <c:catAx>
        <c:axId val="185354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ru-RU" sz="800"/>
                  <a:t>месяц</a:t>
                </a:r>
              </a:p>
            </c:rich>
          </c:tx>
          <c:layout>
            <c:manualLayout>
              <c:xMode val="edge"/>
              <c:yMode val="edge"/>
              <c:x val="0.48662851634027271"/>
              <c:y val="0.884180540234403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FFFF00"/>
            </a:solidFill>
            <a:prstDash val="solid"/>
          </a:ln>
        </c:spPr>
        <c:txPr>
          <a:bodyPr rot="0" vert="horz"/>
          <a:lstStyle/>
          <a:p>
            <a:pPr>
              <a:defRPr sz="720" baseline="0">
                <a:solidFill>
                  <a:srgbClr val="FF0000"/>
                </a:solidFill>
              </a:defRPr>
            </a:pPr>
            <a:endParaRPr lang="ru-RU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10" baseline="0"/>
            </a:pPr>
            <a:endParaRPr lang="ru-RU"/>
          </a:p>
        </c:txPr>
        <c:crossAx val="185354792"/>
        <c:crosses val="autoZero"/>
        <c:crossBetween val="between"/>
        <c:majorUnit val="5"/>
      </c:valAx>
      <c:spPr>
        <a:solidFill>
          <a:srgbClr val="9A78B6">
            <a:alpha val="56000"/>
          </a:srgb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9619737062542434"/>
          <c:y val="0.91377145489664036"/>
          <c:w val="0.40278303397965504"/>
          <c:h val="7.838225535817688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gradFill>
      <a:gsLst>
        <a:gs pos="0">
          <a:srgbClr val="FFFF00"/>
        </a:gs>
        <a:gs pos="43000">
          <a:srgbClr val="FFC000"/>
        </a:gs>
        <a:gs pos="73000">
          <a:srgbClr val="00B050"/>
        </a:gs>
        <a:gs pos="100000">
          <a:srgbClr val="00B0F0"/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55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Общее количество повреждений на сетях АО ИвГТЭ по годам ЦТС и котельные</a:t>
            </a:r>
          </a:p>
        </c:rich>
      </c:tx>
      <c:layout>
        <c:manualLayout>
          <c:xMode val="edge"/>
          <c:yMode val="edge"/>
          <c:x val="0.14285730767170587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503976390778611E-2"/>
          <c:y val="0.20099279935735809"/>
          <c:w val="0.91051875131747884"/>
          <c:h val="0.578164472225486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'2008-2030'!$F$4</c:f>
              <c:strCache>
                <c:ptCount val="1"/>
                <c:pt idx="0">
                  <c:v>всего за год по ЦТС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'2008-2030'!$F$5:$F$17</c:f>
              <c:numCache>
                <c:formatCode>General</c:formatCode>
                <c:ptCount val="13"/>
                <c:pt idx="0">
                  <c:v>479</c:v>
                </c:pt>
                <c:pt idx="1">
                  <c:v>385</c:v>
                </c:pt>
                <c:pt idx="2">
                  <c:v>400</c:v>
                </c:pt>
                <c:pt idx="3">
                  <c:v>346</c:v>
                </c:pt>
                <c:pt idx="4">
                  <c:v>305</c:v>
                </c:pt>
                <c:pt idx="5">
                  <c:v>269</c:v>
                </c:pt>
                <c:pt idx="6">
                  <c:v>338</c:v>
                </c:pt>
                <c:pt idx="7">
                  <c:v>295</c:v>
                </c:pt>
                <c:pt idx="8">
                  <c:v>292</c:v>
                </c:pt>
                <c:pt idx="9">
                  <c:v>210</c:v>
                </c:pt>
                <c:pt idx="10">
                  <c:v>260</c:v>
                </c:pt>
                <c:pt idx="11">
                  <c:v>253</c:v>
                </c:pt>
                <c:pt idx="12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8E-41C9-A6B7-10A18304EA6E}"/>
            </c:ext>
          </c:extLst>
        </c:ser>
        <c:ser>
          <c:idx val="1"/>
          <c:order val="1"/>
          <c:tx>
            <c:strRef>
              <c:f>'2008-2030'!$G$4</c:f>
              <c:strCache>
                <c:ptCount val="1"/>
                <c:pt idx="0">
                  <c:v>всего за год по котельным</c:v>
                </c:pt>
              </c:strCache>
            </c:strRef>
          </c:tx>
          <c:invertIfNegative val="0"/>
          <c:val>
            <c:numRef>
              <c:f>'2008-2030'!$G$5:$G$17</c:f>
              <c:numCache>
                <c:formatCode>General</c:formatCode>
                <c:ptCount val="13"/>
                <c:pt idx="0">
                  <c:v>82</c:v>
                </c:pt>
                <c:pt idx="1">
                  <c:v>93</c:v>
                </c:pt>
                <c:pt idx="2">
                  <c:v>50</c:v>
                </c:pt>
                <c:pt idx="3">
                  <c:v>44</c:v>
                </c:pt>
                <c:pt idx="4">
                  <c:v>38</c:v>
                </c:pt>
                <c:pt idx="5">
                  <c:v>26</c:v>
                </c:pt>
                <c:pt idx="6">
                  <c:v>36</c:v>
                </c:pt>
                <c:pt idx="7">
                  <c:v>28</c:v>
                </c:pt>
                <c:pt idx="8">
                  <c:v>25</c:v>
                </c:pt>
                <c:pt idx="9">
                  <c:v>34</c:v>
                </c:pt>
                <c:pt idx="10">
                  <c:v>32</c:v>
                </c:pt>
                <c:pt idx="11">
                  <c:v>46</c:v>
                </c:pt>
                <c:pt idx="12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8E-41C9-A6B7-10A18304E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275656"/>
        <c:axId val="1"/>
      </c:barChart>
      <c:catAx>
        <c:axId val="162275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год</a:t>
                </a:r>
              </a:p>
            </c:rich>
          </c:tx>
          <c:layout>
            <c:manualLayout>
              <c:xMode val="edge"/>
              <c:yMode val="edge"/>
              <c:x val="0.50549483512363147"/>
              <c:y val="0.84615488820721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622756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926233121958657"/>
          <c:y val="0.92804074428661676"/>
          <c:w val="0.4362498094331615"/>
          <c:h val="4.67584976195593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0.59055118110236227" l="0.59055118110236227" r="0.59055118110236227" t="0.59055118110236227" header="0.11811023622047245" footer="0.11811023622047245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2009г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258327667703324E-2"/>
          <c:y val="0.12727284026353006"/>
          <c:w val="0.91556365406053886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'2009'!$B$4</c:f>
              <c:strCache>
                <c:ptCount val="1"/>
                <c:pt idx="0">
                  <c:v>ЦТС
1 р-н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'2009'!$A$5:$A$16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'2009'!$B$5:$B$16</c:f>
              <c:numCache>
                <c:formatCode>General</c:formatCode>
                <c:ptCount val="12"/>
                <c:pt idx="0">
                  <c:v>31</c:v>
                </c:pt>
                <c:pt idx="1">
                  <c:v>18</c:v>
                </c:pt>
                <c:pt idx="2">
                  <c:v>20</c:v>
                </c:pt>
                <c:pt idx="3">
                  <c:v>10</c:v>
                </c:pt>
                <c:pt idx="4">
                  <c:v>12</c:v>
                </c:pt>
                <c:pt idx="5">
                  <c:v>21</c:v>
                </c:pt>
                <c:pt idx="6">
                  <c:v>33</c:v>
                </c:pt>
                <c:pt idx="7">
                  <c:v>22</c:v>
                </c:pt>
                <c:pt idx="8">
                  <c:v>36</c:v>
                </c:pt>
                <c:pt idx="9">
                  <c:v>25</c:v>
                </c:pt>
                <c:pt idx="10">
                  <c:v>18</c:v>
                </c:pt>
                <c:pt idx="11">
                  <c:v>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D-49DA-BC9D-1491ABB68ADF}"/>
            </c:ext>
          </c:extLst>
        </c:ser>
        <c:ser>
          <c:idx val="1"/>
          <c:order val="1"/>
          <c:tx>
            <c:strRef>
              <c:f>'2009'!$C$4</c:f>
              <c:strCache>
                <c:ptCount val="1"/>
                <c:pt idx="0">
                  <c:v>ЦТС
2 р-н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'2009'!$A$5:$A$16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'2009'!$C$5:$C$16</c:f>
              <c:numCache>
                <c:formatCode>General</c:formatCode>
                <c:ptCount val="12"/>
                <c:pt idx="0">
                  <c:v>7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3</c:v>
                </c:pt>
                <c:pt idx="5">
                  <c:v>13</c:v>
                </c:pt>
                <c:pt idx="6">
                  <c:v>11</c:v>
                </c:pt>
                <c:pt idx="7">
                  <c:v>18</c:v>
                </c:pt>
                <c:pt idx="8">
                  <c:v>10</c:v>
                </c:pt>
                <c:pt idx="9">
                  <c:v>13</c:v>
                </c:pt>
                <c:pt idx="10">
                  <c:v>4</c:v>
                </c:pt>
                <c:pt idx="11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D-49DA-BC9D-1491ABB68ADF}"/>
            </c:ext>
          </c:extLst>
        </c:ser>
        <c:ser>
          <c:idx val="2"/>
          <c:order val="2"/>
          <c:tx>
            <c:strRef>
              <c:f>'2009'!$D$4</c:f>
              <c:strCache>
                <c:ptCount val="1"/>
                <c:pt idx="0">
                  <c:v>котельные
1 р-н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'2009'!$A$5:$A$16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'2009'!$D$5:$D$16</c:f>
              <c:numCache>
                <c:formatCode>General</c:formatCode>
                <c:ptCount val="12"/>
                <c:pt idx="0">
                  <c:v>4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3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5</c:v>
                </c:pt>
                <c:pt idx="9">
                  <c:v>10</c:v>
                </c:pt>
                <c:pt idx="10">
                  <c:v>8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D-49DA-BC9D-1491ABB68ADF}"/>
            </c:ext>
          </c:extLst>
        </c:ser>
        <c:ser>
          <c:idx val="3"/>
          <c:order val="3"/>
          <c:tx>
            <c:strRef>
              <c:f>'2009'!$E$4</c:f>
              <c:strCache>
                <c:ptCount val="1"/>
                <c:pt idx="0">
                  <c:v>котельные
2 р-н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'2009'!$A$5:$A$16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'2009'!$E$5:$E$16</c:f>
              <c:numCache>
                <c:formatCode>General</c:formatCode>
                <c:ptCount val="12"/>
                <c:pt idx="0">
                  <c:v>6</c:v>
                </c:pt>
                <c:pt idx="1">
                  <c:v>2</c:v>
                </c:pt>
                <c:pt idx="2">
                  <c:v>8</c:v>
                </c:pt>
                <c:pt idx="3">
                  <c:v>6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5</c:v>
                </c:pt>
                <c:pt idx="10">
                  <c:v>4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ED-49DA-BC9D-1491ABB68A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399312"/>
        <c:axId val="1"/>
      </c:lineChart>
      <c:catAx>
        <c:axId val="18439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48675531452608156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843993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6655629139072845"/>
          <c:y val="0.92181818181818187"/>
          <c:w val="0.77152317880794696"/>
          <c:h val="0.98727272727272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Количество повреждений по годам 1й и 2й р-ны ЦТС</a:t>
            </a:r>
          </a:p>
        </c:rich>
      </c:tx>
      <c:layout>
        <c:manualLayout>
          <c:xMode val="edge"/>
          <c:yMode val="edge"/>
          <c:x val="0.22448996073293034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503976390778611E-2"/>
          <c:y val="0.15880912541815947"/>
          <c:w val="0.91051875131747884"/>
          <c:h val="0.640199286841955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'2008-2030'!$B$4</c:f>
              <c:strCache>
                <c:ptCount val="1"/>
                <c:pt idx="0">
                  <c:v>ЦТС
1 р-н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'2008-2030'!$A$5:$A$15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'2008-2030'!$B$5:$B$15</c:f>
              <c:numCache>
                <c:formatCode>General</c:formatCode>
                <c:ptCount val="11"/>
                <c:pt idx="0">
                  <c:v>363</c:v>
                </c:pt>
                <c:pt idx="1">
                  <c:v>279</c:v>
                </c:pt>
                <c:pt idx="2">
                  <c:v>290</c:v>
                </c:pt>
                <c:pt idx="3">
                  <c:v>240</c:v>
                </c:pt>
                <c:pt idx="4">
                  <c:v>174</c:v>
                </c:pt>
                <c:pt idx="5">
                  <c:v>171</c:v>
                </c:pt>
                <c:pt idx="6">
                  <c:v>180</c:v>
                </c:pt>
                <c:pt idx="7">
                  <c:v>151</c:v>
                </c:pt>
                <c:pt idx="8">
                  <c:v>147</c:v>
                </c:pt>
                <c:pt idx="9">
                  <c:v>105</c:v>
                </c:pt>
                <c:pt idx="10">
                  <c:v>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17-4B6E-8FB3-00EDDAAC309D}"/>
            </c:ext>
          </c:extLst>
        </c:ser>
        <c:ser>
          <c:idx val="1"/>
          <c:order val="1"/>
          <c:tx>
            <c:strRef>
              <c:f>'2008-2030'!$C$4</c:f>
              <c:strCache>
                <c:ptCount val="1"/>
                <c:pt idx="0">
                  <c:v>ЦТС
2 р-н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'2008-2030'!$A$5:$A$15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'2008-2030'!$C$5:$C$15</c:f>
              <c:numCache>
                <c:formatCode>General</c:formatCode>
                <c:ptCount val="11"/>
                <c:pt idx="0">
                  <c:v>116</c:v>
                </c:pt>
                <c:pt idx="1">
                  <c:v>106</c:v>
                </c:pt>
                <c:pt idx="2">
                  <c:v>110</c:v>
                </c:pt>
                <c:pt idx="3">
                  <c:v>106</c:v>
                </c:pt>
                <c:pt idx="4">
                  <c:v>131</c:v>
                </c:pt>
                <c:pt idx="5">
                  <c:v>98</c:v>
                </c:pt>
                <c:pt idx="6">
                  <c:v>158</c:v>
                </c:pt>
                <c:pt idx="7">
                  <c:v>144</c:v>
                </c:pt>
                <c:pt idx="8">
                  <c:v>145</c:v>
                </c:pt>
                <c:pt idx="9">
                  <c:v>105</c:v>
                </c:pt>
                <c:pt idx="10">
                  <c:v>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17-4B6E-8FB3-00EDDAAC30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277952"/>
        <c:axId val="1"/>
      </c:barChart>
      <c:catAx>
        <c:axId val="162277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622779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5525935631672415"/>
          <c:y val="0.89330129019232396"/>
          <c:w val="0.13343815539541076"/>
          <c:h val="8.93300248138957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Количество повреждений по годам 1й и 2й р-ны сети от котельных</a:t>
            </a:r>
          </a:p>
        </c:rich>
      </c:tx>
      <c:layout>
        <c:manualLayout>
          <c:xMode val="edge"/>
          <c:yMode val="edge"/>
          <c:x val="0.20950888192267503"/>
          <c:y val="2.4691358024691358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993730407523508E-2"/>
          <c:y val="0.15802507239841918"/>
          <c:w val="0.92006269592476486"/>
          <c:h val="0.641976856618577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'2008-2030'!$D$4</c:f>
              <c:strCache>
                <c:ptCount val="1"/>
                <c:pt idx="0">
                  <c:v>котельные
1 р-н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'2008-2030'!$A$5:$A$15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'2008-2030'!$D$5:$D$15</c:f>
              <c:numCache>
                <c:formatCode>General</c:formatCode>
                <c:ptCount val="11"/>
                <c:pt idx="0">
                  <c:v>51</c:v>
                </c:pt>
                <c:pt idx="1">
                  <c:v>55</c:v>
                </c:pt>
                <c:pt idx="2">
                  <c:v>26</c:v>
                </c:pt>
                <c:pt idx="3">
                  <c:v>27</c:v>
                </c:pt>
                <c:pt idx="4">
                  <c:v>31</c:v>
                </c:pt>
                <c:pt idx="5">
                  <c:v>13</c:v>
                </c:pt>
                <c:pt idx="6">
                  <c:v>21</c:v>
                </c:pt>
                <c:pt idx="7">
                  <c:v>19</c:v>
                </c:pt>
                <c:pt idx="8">
                  <c:v>13</c:v>
                </c:pt>
                <c:pt idx="9">
                  <c:v>21</c:v>
                </c:pt>
                <c:pt idx="10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A6-4AA4-B585-07CC87F97885}"/>
            </c:ext>
          </c:extLst>
        </c:ser>
        <c:ser>
          <c:idx val="1"/>
          <c:order val="1"/>
          <c:tx>
            <c:strRef>
              <c:f>'2008-2030'!$E$4</c:f>
              <c:strCache>
                <c:ptCount val="1"/>
                <c:pt idx="0">
                  <c:v>котельные
2 р-н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'2008-2030'!$A$5:$A$15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'2008-2030'!$E$5:$E$15</c:f>
              <c:numCache>
                <c:formatCode>General</c:formatCode>
                <c:ptCount val="11"/>
                <c:pt idx="0">
                  <c:v>31</c:v>
                </c:pt>
                <c:pt idx="1">
                  <c:v>38</c:v>
                </c:pt>
                <c:pt idx="2">
                  <c:v>24</c:v>
                </c:pt>
                <c:pt idx="3">
                  <c:v>17</c:v>
                </c:pt>
                <c:pt idx="4">
                  <c:v>7</c:v>
                </c:pt>
                <c:pt idx="5">
                  <c:v>13</c:v>
                </c:pt>
                <c:pt idx="6">
                  <c:v>15</c:v>
                </c:pt>
                <c:pt idx="7">
                  <c:v>9</c:v>
                </c:pt>
                <c:pt idx="8">
                  <c:v>12</c:v>
                </c:pt>
                <c:pt idx="9">
                  <c:v>13</c:v>
                </c:pt>
                <c:pt idx="10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A6-4AA4-B585-07CC87F978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075552"/>
        <c:axId val="1"/>
      </c:barChart>
      <c:catAx>
        <c:axId val="18407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840755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438871473354232"/>
          <c:y val="0.89382923430867434"/>
          <c:w val="0.22727272727272729"/>
          <c:h val="8.888914811574477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Общее количество повреждений на сетях АО ИвГТЭ по годам</a:t>
            </a:r>
          </a:p>
        </c:rich>
      </c:tx>
      <c:layout>
        <c:manualLayout>
          <c:xMode val="edge"/>
          <c:yMode val="edge"/>
          <c:x val="0.21528863359644307"/>
          <c:y val="3.39943947684505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082683307332289E-2"/>
          <c:y val="0.24645892351274787"/>
          <c:w val="0.91107644305772228"/>
          <c:h val="0.637393767705382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'2008-2030'!$I$6:$I$19</c:f>
              <c:strCach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*2019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strCache>
            </c:strRef>
          </c:cat>
          <c:val>
            <c:numRef>
              <c:f>'2008-2030'!$L$6:$L$19</c:f>
              <c:numCache>
                <c:formatCode>General</c:formatCode>
                <c:ptCount val="14"/>
                <c:pt idx="0">
                  <c:v>478</c:v>
                </c:pt>
                <c:pt idx="1">
                  <c:v>450</c:v>
                </c:pt>
                <c:pt idx="2">
                  <c:v>390</c:v>
                </c:pt>
                <c:pt idx="3">
                  <c:v>343</c:v>
                </c:pt>
                <c:pt idx="4">
                  <c:v>295</c:v>
                </c:pt>
                <c:pt idx="5">
                  <c:v>374</c:v>
                </c:pt>
                <c:pt idx="6">
                  <c:v>323</c:v>
                </c:pt>
                <c:pt idx="7">
                  <c:v>317</c:v>
                </c:pt>
                <c:pt idx="8">
                  <c:v>244</c:v>
                </c:pt>
                <c:pt idx="9">
                  <c:v>292</c:v>
                </c:pt>
                <c:pt idx="10">
                  <c:v>299</c:v>
                </c:pt>
                <c:pt idx="11">
                  <c:v>300</c:v>
                </c:pt>
                <c:pt idx="12">
                  <c:v>359</c:v>
                </c:pt>
                <c:pt idx="13">
                  <c:v>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E6-4126-96AC-647F14082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077848"/>
        <c:axId val="1"/>
      </c:barChart>
      <c:catAx>
        <c:axId val="184077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840778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92D050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862053458270989E-2"/>
          <c:y val="0.21267893660531698"/>
          <c:w val="0.90810106980911365"/>
          <c:h val="0.7208588957055214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'2008-2030'!$K$4</c:f>
              <c:strCache>
                <c:ptCount val="1"/>
                <c:pt idx="0">
                  <c:v>всего за год тепловые сети 2 р-на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'2008-2030'!$I$5:$I$15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'2008-2030'!$K$5:$K$15</c:f>
              <c:numCache>
                <c:formatCode>General</c:formatCode>
                <c:ptCount val="11"/>
                <c:pt idx="0">
                  <c:v>147</c:v>
                </c:pt>
                <c:pt idx="1">
                  <c:v>144</c:v>
                </c:pt>
                <c:pt idx="2">
                  <c:v>134</c:v>
                </c:pt>
                <c:pt idx="3">
                  <c:v>123</c:v>
                </c:pt>
                <c:pt idx="4">
                  <c:v>138</c:v>
                </c:pt>
                <c:pt idx="5">
                  <c:v>111</c:v>
                </c:pt>
                <c:pt idx="6">
                  <c:v>173</c:v>
                </c:pt>
                <c:pt idx="7">
                  <c:v>153</c:v>
                </c:pt>
                <c:pt idx="8">
                  <c:v>157</c:v>
                </c:pt>
                <c:pt idx="9">
                  <c:v>118</c:v>
                </c:pt>
                <c:pt idx="10">
                  <c:v>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D5-498D-AE0B-32AC3FA5ADBA}"/>
            </c:ext>
          </c:extLst>
        </c:ser>
        <c:ser>
          <c:idx val="0"/>
          <c:order val="1"/>
          <c:tx>
            <c:strRef>
              <c:f>'2008-2030'!$J$4</c:f>
              <c:strCache>
                <c:ptCount val="1"/>
                <c:pt idx="0">
                  <c:v>всего за год тепловые сети 1 р-на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'2008-2030'!$I$5:$I$15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'2008-2030'!$J$5:$J$15</c:f>
              <c:numCache>
                <c:formatCode>General</c:formatCode>
                <c:ptCount val="11"/>
                <c:pt idx="0">
                  <c:v>414</c:v>
                </c:pt>
                <c:pt idx="1">
                  <c:v>334</c:v>
                </c:pt>
                <c:pt idx="2">
                  <c:v>316</c:v>
                </c:pt>
                <c:pt idx="3">
                  <c:v>267</c:v>
                </c:pt>
                <c:pt idx="4">
                  <c:v>205</c:v>
                </c:pt>
                <c:pt idx="5">
                  <c:v>184</c:v>
                </c:pt>
                <c:pt idx="6">
                  <c:v>201</c:v>
                </c:pt>
                <c:pt idx="7">
                  <c:v>170</c:v>
                </c:pt>
                <c:pt idx="8">
                  <c:v>160</c:v>
                </c:pt>
                <c:pt idx="9">
                  <c:v>126</c:v>
                </c:pt>
                <c:pt idx="10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D5-498D-AE0B-32AC3FA5A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202752"/>
        <c:axId val="1"/>
      </c:barChart>
      <c:catAx>
        <c:axId val="184202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184202752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2118412768497395"/>
          <c:y val="0.91104294478527603"/>
          <c:w val="0.60591998430102778"/>
          <c:h val="6.74846625766870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ru-RU"/>
        </a:p>
      </c:txPr>
    </c:legend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767676" mc:Ignorable="a14" a14:legacySpreadsheetColorIndex="78">
            <a:gamma/>
            <a:shade val="46275"/>
            <a:invGamma/>
          </a:srgbClr>
        </a:gs>
        <a:gs pos="50000">
          <a:srgbClr xmlns:mc="http://schemas.openxmlformats.org/markup-compatibility/2006" xmlns:a14="http://schemas.microsoft.com/office/drawing/2010/main" val="FFFFFF" mc:Ignorable="a14" a14:legacySpreadsheetColorIndex="78"/>
        </a:gs>
        <a:gs pos="100000">
          <a:srgbClr xmlns:mc="http://schemas.openxmlformats.org/markup-compatibility/2006" xmlns:a14="http://schemas.microsoft.com/office/drawing/2010/main" val="767676" mc:Ignorable="a14" a14:legacySpreadsheetColorIndex="78">
            <a:gamma/>
            <a:shade val="46275"/>
            <a:invGamma/>
          </a:srgbClr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Общее количество повреждений на сетях АО ИвГТЭ по годам</a:t>
            </a:r>
          </a:p>
        </c:rich>
      </c:tx>
      <c:layout>
        <c:manualLayout>
          <c:xMode val="edge"/>
          <c:yMode val="edge"/>
          <c:x val="0.21528863359644307"/>
          <c:y val="3.39943947684505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082683307332289E-2"/>
          <c:y val="0.24645892351274787"/>
          <c:w val="0.91107644305772228"/>
          <c:h val="0.637393767705382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'2008-2030'!$I$6:$I$18</c:f>
              <c:strCach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*2019</c:v>
                </c:pt>
                <c:pt idx="11">
                  <c:v>2020</c:v>
                </c:pt>
                <c:pt idx="12">
                  <c:v>2021</c:v>
                </c:pt>
              </c:strCache>
            </c:strRef>
          </c:cat>
          <c:val>
            <c:numRef>
              <c:f>'2008-2030'!$L$6:$L$18</c:f>
              <c:numCache>
                <c:formatCode>General</c:formatCode>
                <c:ptCount val="13"/>
                <c:pt idx="0">
                  <c:v>478</c:v>
                </c:pt>
                <c:pt idx="1">
                  <c:v>450</c:v>
                </c:pt>
                <c:pt idx="2">
                  <c:v>390</c:v>
                </c:pt>
                <c:pt idx="3">
                  <c:v>343</c:v>
                </c:pt>
                <c:pt idx="4">
                  <c:v>295</c:v>
                </c:pt>
                <c:pt idx="5">
                  <c:v>374</c:v>
                </c:pt>
                <c:pt idx="6">
                  <c:v>323</c:v>
                </c:pt>
                <c:pt idx="7">
                  <c:v>317</c:v>
                </c:pt>
                <c:pt idx="8">
                  <c:v>244</c:v>
                </c:pt>
                <c:pt idx="9">
                  <c:v>292</c:v>
                </c:pt>
                <c:pt idx="10">
                  <c:v>299</c:v>
                </c:pt>
                <c:pt idx="11">
                  <c:v>300</c:v>
                </c:pt>
                <c:pt idx="12">
                  <c:v>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45-4A29-90D7-CCD5A88A3D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397016"/>
        <c:axId val="1"/>
      </c:barChart>
      <c:catAx>
        <c:axId val="184397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843970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 sz="1400">
                <a:solidFill>
                  <a:srgbClr val="FF0000"/>
                </a:solidFill>
              </a:rPr>
              <a:t>Общее количество повреждений на сетях АО ИвГТЭ по годам</a:t>
            </a:r>
          </a:p>
        </c:rich>
      </c:tx>
      <c:layout>
        <c:manualLayout>
          <c:xMode val="edge"/>
          <c:yMode val="edge"/>
          <c:x val="0.21528863359644307"/>
          <c:y val="3.399433894292625E-2"/>
        </c:manualLayout>
      </c:layout>
      <c:overlay val="0"/>
      <c:spPr>
        <a:solidFill>
          <a:srgbClr val="FFFF00"/>
        </a:solidFill>
        <a:ln w="25400">
          <a:noFill/>
        </a:ln>
      </c:spPr>
    </c:title>
    <c:autoTitleDeleted val="0"/>
    <c:view3D>
      <c:rotX val="10"/>
      <c:rotY val="10"/>
      <c:depthPercent val="100"/>
      <c:rAngAx val="0"/>
      <c:perspective val="10"/>
    </c:view3D>
    <c:floor>
      <c:thickness val="0"/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CCCC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0346604471258734E-2"/>
          <c:y val="0.21905223611754412"/>
          <c:w val="0.91107644305772228"/>
          <c:h val="0.63739376770538247"/>
        </c:manualLayout>
      </c:layout>
      <c:bar3DChart>
        <c:barDir val="col"/>
        <c:grouping val="clustered"/>
        <c:varyColors val="0"/>
        <c:ser>
          <c:idx val="0"/>
          <c:order val="0"/>
          <c:tx>
            <c:v>ЦТС</c:v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00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'2019-2030'!$A$6:$A$17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'2019-2030'!$F$6:$F$17</c:f>
              <c:numCache>
                <c:formatCode>General</c:formatCode>
                <c:ptCount val="12"/>
                <c:pt idx="0">
                  <c:v>253</c:v>
                </c:pt>
                <c:pt idx="1">
                  <c:v>220</c:v>
                </c:pt>
                <c:pt idx="2">
                  <c:v>270</c:v>
                </c:pt>
                <c:pt idx="3">
                  <c:v>310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5B-4320-9094-86ECBD2CC61D}"/>
            </c:ext>
          </c:extLst>
        </c:ser>
        <c:ser>
          <c:idx val="1"/>
          <c:order val="1"/>
          <c:tx>
            <c:v>Котельные</c:v>
          </c:tx>
          <c:spPr>
            <a:solidFill>
              <a:srgbClr val="FFFF00"/>
            </a:solidFill>
          </c:spPr>
          <c:invertIfNegative val="0"/>
          <c:dLbls>
            <c:spPr>
              <a:solidFill>
                <a:srgbClr val="00B0F0"/>
              </a:solidFill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'2019-2030'!$A$6:$A$17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'2019-2030'!$G$6:$G$18</c:f>
              <c:numCache>
                <c:formatCode>General</c:formatCode>
                <c:ptCount val="13"/>
                <c:pt idx="0">
                  <c:v>46</c:v>
                </c:pt>
                <c:pt idx="1">
                  <c:v>80</c:v>
                </c:pt>
                <c:pt idx="2">
                  <c:v>89</c:v>
                </c:pt>
                <c:pt idx="3">
                  <c:v>96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5B-4320-9094-86ECBD2CC61D}"/>
            </c:ext>
          </c:extLst>
        </c:ser>
        <c:ser>
          <c:idx val="2"/>
          <c:order val="2"/>
          <c:tx>
            <c:v>Общие</c:v>
          </c:tx>
          <c:spPr>
            <a:solidFill>
              <a:srgbClr val="00FF00"/>
            </a:solidFill>
          </c:spPr>
          <c:invertIfNegative val="0"/>
          <c:dLbls>
            <c:spPr>
              <a:solidFill>
                <a:srgbClr val="ED7D31"/>
              </a:solidFill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'2019-2030'!$A$6:$A$17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'2019-2030'!$H$6:$H$17</c:f>
              <c:numCache>
                <c:formatCode>General</c:formatCode>
                <c:ptCount val="12"/>
                <c:pt idx="0">
                  <c:v>299</c:v>
                </c:pt>
                <c:pt idx="1">
                  <c:v>300</c:v>
                </c:pt>
                <c:pt idx="2">
                  <c:v>359</c:v>
                </c:pt>
                <c:pt idx="3">
                  <c:v>406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5B-4320-9094-86ECBD2CC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5157632"/>
        <c:axId val="1"/>
        <c:axId val="0"/>
      </c:bar3DChart>
      <c:catAx>
        <c:axId val="185157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solidFill>
            <a:srgbClr val="FF0000"/>
          </a:solidFill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solidFill>
            <a:srgbClr val="FFFF00"/>
          </a:solidFill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85157632"/>
        <c:crosses val="autoZero"/>
        <c:crossBetween val="between"/>
        <c:minorUnit val="100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000" b="1" i="0" baseline="0">
                <a:solidFill>
                  <a:srgbClr val="FFFF00"/>
                </a:solidFill>
              </a:defRPr>
            </a:pPr>
            <a:endParaRPr lang="ru-RU"/>
          </a:p>
        </c:txPr>
      </c:legendEntry>
      <c:legendEntry>
        <c:idx val="1"/>
        <c:txPr>
          <a:bodyPr/>
          <a:lstStyle/>
          <a:p>
            <a:pPr>
              <a:defRPr sz="1000" b="1" i="0" baseline="0">
                <a:solidFill>
                  <a:srgbClr val="FFFF00"/>
                </a:solidFill>
              </a:defRPr>
            </a:pPr>
            <a:endParaRPr lang="ru-RU"/>
          </a:p>
        </c:txPr>
      </c:legendEntry>
      <c:legendEntry>
        <c:idx val="2"/>
        <c:txPr>
          <a:bodyPr/>
          <a:lstStyle/>
          <a:p>
            <a:pPr>
              <a:defRPr sz="1000" b="1" i="0" baseline="0">
                <a:solidFill>
                  <a:srgbClr val="FFFF00"/>
                </a:solidFill>
              </a:defRPr>
            </a:pPr>
            <a:endParaRPr lang="ru-RU"/>
          </a:p>
        </c:txPr>
      </c:legendEntry>
      <c:layout>
        <c:manualLayout>
          <c:xMode val="edge"/>
          <c:yMode val="edge"/>
          <c:x val="0.18102564596806059"/>
          <c:y val="0.91637013020431268"/>
          <c:w val="0.5529604821429146"/>
          <c:h val="8.2449076218413908E-2"/>
        </c:manualLayout>
      </c:layout>
      <c:overlay val="0"/>
      <c:spPr>
        <a:solidFill>
          <a:srgbClr val="0070C0"/>
        </a:solidFill>
      </c:spPr>
      <c:txPr>
        <a:bodyPr/>
        <a:lstStyle/>
        <a:p>
          <a:pPr>
            <a:defRPr>
              <a:solidFill>
                <a:srgbClr val="FFFF00"/>
              </a:solidFill>
            </a:defRPr>
          </a:pPr>
          <a:endParaRPr lang="ru-R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Динамика количества повреждений на сетях АО ИвГТЭ</a:t>
            </a:r>
          </a:p>
        </c:rich>
      </c:tx>
      <c:layout>
        <c:manualLayout>
          <c:xMode val="edge"/>
          <c:yMode val="edge"/>
          <c:x val="0.30713552110334036"/>
          <c:y val="2.03389347129571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573814125245446E-2"/>
          <c:y val="0.12869908897290541"/>
          <c:w val="0.95036194415718722"/>
          <c:h val="0.74237288135593216"/>
        </c:manualLayout>
      </c:layout>
      <c:lineChart>
        <c:grouping val="standard"/>
        <c:varyColors val="0"/>
        <c:ser>
          <c:idx val="2"/>
          <c:order val="0"/>
          <c:tx>
            <c:strRef>
              <c:f>'2008-2032'!$L$4</c:f>
              <c:strCache>
                <c:ptCount val="1"/>
                <c:pt idx="0">
                  <c:v>всего за год тепловые сети ИвГТЭ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CC00"/>
              </a:solidFill>
              <a:ln>
                <a:solidFill>
                  <a:srgbClr val="00CC00"/>
                </a:solidFill>
                <a:prstDash val="solid"/>
              </a:ln>
            </c:spPr>
          </c:marker>
          <c:dLbls>
            <c:spPr>
              <a:solidFill>
                <a:srgbClr val="FFFF00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'2008-2032'!$I$5:$I$22</c:f>
              <c:strCache>
                <c:ptCount val="1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*2019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  <c:pt idx="17">
                  <c:v>2025</c:v>
                </c:pt>
              </c:strCache>
            </c:strRef>
          </c:cat>
          <c:val>
            <c:numRef>
              <c:f>'2008-2032'!$L$5:$L$22</c:f>
              <c:numCache>
                <c:formatCode>General</c:formatCode>
                <c:ptCount val="18"/>
                <c:pt idx="0">
                  <c:v>561</c:v>
                </c:pt>
                <c:pt idx="1">
                  <c:v>478</c:v>
                </c:pt>
                <c:pt idx="2">
                  <c:v>450</c:v>
                </c:pt>
                <c:pt idx="3">
                  <c:v>390</c:v>
                </c:pt>
                <c:pt idx="4">
                  <c:v>343</c:v>
                </c:pt>
                <c:pt idx="5">
                  <c:v>295</c:v>
                </c:pt>
                <c:pt idx="6">
                  <c:v>374</c:v>
                </c:pt>
                <c:pt idx="7">
                  <c:v>323</c:v>
                </c:pt>
                <c:pt idx="8">
                  <c:v>317</c:v>
                </c:pt>
                <c:pt idx="9">
                  <c:v>244</c:v>
                </c:pt>
                <c:pt idx="10">
                  <c:v>292</c:v>
                </c:pt>
                <c:pt idx="11">
                  <c:v>299</c:v>
                </c:pt>
                <c:pt idx="12">
                  <c:v>300</c:v>
                </c:pt>
                <c:pt idx="13">
                  <c:v>359</c:v>
                </c:pt>
                <c:pt idx="14">
                  <c:v>406</c:v>
                </c:pt>
                <c:pt idx="15">
                  <c:v>472</c:v>
                </c:pt>
                <c:pt idx="16">
                  <c:v>564</c:v>
                </c:pt>
                <c:pt idx="17">
                  <c:v>682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B94-42F5-B196-3711EA453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355776"/>
        <c:axId val="1"/>
      </c:lineChart>
      <c:catAx>
        <c:axId val="18535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год</a:t>
                </a:r>
              </a:p>
            </c:rich>
          </c:tx>
          <c:layout>
            <c:manualLayout>
              <c:xMode val="edge"/>
              <c:yMode val="edge"/>
              <c:x val="0.50258532900778707"/>
              <c:y val="0.901694851810756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85355776"/>
        <c:crosses val="autoZero"/>
        <c:crossBetween val="between"/>
        <c:majorUnit val="50"/>
      </c:valAx>
      <c:spPr>
        <a:solidFill>
          <a:schemeClr val="bg1">
            <a:lumMod val="65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Динамика количества повреждений на сетях АО ИвГТЭ</a:t>
            </a:r>
          </a:p>
        </c:rich>
      </c:tx>
      <c:layout>
        <c:manualLayout>
          <c:xMode val="edge"/>
          <c:yMode val="edge"/>
          <c:x val="0.30713552110334036"/>
          <c:y val="2.03389347129571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10230313572393E-2"/>
          <c:y val="0.12034237804188717"/>
          <c:w val="0.95036194415718722"/>
          <c:h val="0.74237288135593216"/>
        </c:manualLayout>
      </c:layout>
      <c:lineChart>
        <c:grouping val="standard"/>
        <c:varyColors val="0"/>
        <c:ser>
          <c:idx val="0"/>
          <c:order val="0"/>
          <c:tx>
            <c:strRef>
              <c:f>'2008-2030'!$J$4</c:f>
              <c:strCache>
                <c:ptCount val="1"/>
                <c:pt idx="0">
                  <c:v>всего за год тепловые сети 1 р-на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'2008-2030'!$I$5:$I$23</c:f>
              <c:strCache>
                <c:ptCount val="1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*2019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  <c:pt idx="17">
                  <c:v>2025</c:v>
                </c:pt>
                <c:pt idx="18">
                  <c:v>2026</c:v>
                </c:pt>
              </c:strCache>
            </c:strRef>
          </c:cat>
          <c:val>
            <c:numRef>
              <c:f>'2008-2030'!$J$5:$J$18</c:f>
              <c:numCache>
                <c:formatCode>General</c:formatCode>
                <c:ptCount val="14"/>
                <c:pt idx="0">
                  <c:v>414</c:v>
                </c:pt>
                <c:pt idx="1">
                  <c:v>334</c:v>
                </c:pt>
                <c:pt idx="2">
                  <c:v>316</c:v>
                </c:pt>
                <c:pt idx="3">
                  <c:v>267</c:v>
                </c:pt>
                <c:pt idx="4">
                  <c:v>205</c:v>
                </c:pt>
                <c:pt idx="5">
                  <c:v>184</c:v>
                </c:pt>
                <c:pt idx="6">
                  <c:v>201</c:v>
                </c:pt>
                <c:pt idx="7">
                  <c:v>170</c:v>
                </c:pt>
                <c:pt idx="8">
                  <c:v>160</c:v>
                </c:pt>
                <c:pt idx="9">
                  <c:v>126</c:v>
                </c:pt>
                <c:pt idx="10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C1-4EBC-AFF7-27B3F2227188}"/>
            </c:ext>
          </c:extLst>
        </c:ser>
        <c:ser>
          <c:idx val="1"/>
          <c:order val="1"/>
          <c:tx>
            <c:strRef>
              <c:f>'2008-2030'!$K$4</c:f>
              <c:strCache>
                <c:ptCount val="1"/>
                <c:pt idx="0">
                  <c:v>всего за год тепловые сети 2 р-на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'2008-2030'!$I$5:$I$23</c:f>
              <c:strCache>
                <c:ptCount val="1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*2019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  <c:pt idx="17">
                  <c:v>2025</c:v>
                </c:pt>
                <c:pt idx="18">
                  <c:v>2026</c:v>
                </c:pt>
              </c:strCache>
            </c:strRef>
          </c:cat>
          <c:val>
            <c:numRef>
              <c:f>'2008-2030'!$K$5:$K$18</c:f>
              <c:numCache>
                <c:formatCode>General</c:formatCode>
                <c:ptCount val="14"/>
                <c:pt idx="0">
                  <c:v>147</c:v>
                </c:pt>
                <c:pt idx="1">
                  <c:v>144</c:v>
                </c:pt>
                <c:pt idx="2">
                  <c:v>134</c:v>
                </c:pt>
                <c:pt idx="3">
                  <c:v>123</c:v>
                </c:pt>
                <c:pt idx="4">
                  <c:v>138</c:v>
                </c:pt>
                <c:pt idx="5">
                  <c:v>111</c:v>
                </c:pt>
                <c:pt idx="6">
                  <c:v>173</c:v>
                </c:pt>
                <c:pt idx="7">
                  <c:v>153</c:v>
                </c:pt>
                <c:pt idx="8">
                  <c:v>157</c:v>
                </c:pt>
                <c:pt idx="9">
                  <c:v>118</c:v>
                </c:pt>
                <c:pt idx="10">
                  <c:v>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C1-4EBC-AFF7-27B3F2227188}"/>
            </c:ext>
          </c:extLst>
        </c:ser>
        <c:ser>
          <c:idx val="2"/>
          <c:order val="2"/>
          <c:tx>
            <c:strRef>
              <c:f>'2008-2030'!$L$4</c:f>
              <c:strCache>
                <c:ptCount val="1"/>
                <c:pt idx="0">
                  <c:v>всего за год тепловые сети ИвГТЭ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'2008-2030'!$I$5:$I$23</c:f>
              <c:strCache>
                <c:ptCount val="1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*2019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  <c:pt idx="17">
                  <c:v>2025</c:v>
                </c:pt>
                <c:pt idx="18">
                  <c:v>2026</c:v>
                </c:pt>
              </c:strCache>
            </c:strRef>
          </c:cat>
          <c:val>
            <c:numRef>
              <c:f>'2008-2030'!$L$5:$L$23</c:f>
              <c:numCache>
                <c:formatCode>General</c:formatCode>
                <c:ptCount val="19"/>
                <c:pt idx="0">
                  <c:v>561</c:v>
                </c:pt>
                <c:pt idx="1">
                  <c:v>478</c:v>
                </c:pt>
                <c:pt idx="2">
                  <c:v>450</c:v>
                </c:pt>
                <c:pt idx="3">
                  <c:v>390</c:v>
                </c:pt>
                <c:pt idx="4">
                  <c:v>343</c:v>
                </c:pt>
                <c:pt idx="5">
                  <c:v>295</c:v>
                </c:pt>
                <c:pt idx="6">
                  <c:v>374</c:v>
                </c:pt>
                <c:pt idx="7">
                  <c:v>323</c:v>
                </c:pt>
                <c:pt idx="8">
                  <c:v>317</c:v>
                </c:pt>
                <c:pt idx="9">
                  <c:v>244</c:v>
                </c:pt>
                <c:pt idx="10">
                  <c:v>292</c:v>
                </c:pt>
                <c:pt idx="11">
                  <c:v>299</c:v>
                </c:pt>
                <c:pt idx="12">
                  <c:v>300</c:v>
                </c:pt>
                <c:pt idx="13">
                  <c:v>359</c:v>
                </c:pt>
                <c:pt idx="14">
                  <c:v>406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C1-4EBC-AFF7-27B3F22271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355776"/>
        <c:axId val="1"/>
      </c:lineChart>
      <c:catAx>
        <c:axId val="18535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год</a:t>
                </a:r>
              </a:p>
            </c:rich>
          </c:tx>
          <c:layout>
            <c:manualLayout>
              <c:xMode val="edge"/>
              <c:yMode val="edge"/>
              <c:x val="0.50258532900778707"/>
              <c:y val="0.901694851810756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6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85355776"/>
        <c:crosses val="autoZero"/>
        <c:crossBetween val="between"/>
        <c:majorUnit val="5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99379425397912"/>
          <c:y val="0.9576271896403441"/>
          <c:w val="0.66804551604962426"/>
          <c:h val="3.72881658044017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количество повреждений 1 р-н ЦТС по месяцам</a:t>
            </a:r>
          </a:p>
        </c:rich>
      </c:tx>
      <c:layout>
        <c:manualLayout>
          <c:xMode val="edge"/>
          <c:yMode val="edge"/>
          <c:x val="0.30404072218245443"/>
          <c:y val="2.929686420776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3434386279184695E-2"/>
          <c:y val="0.1484375"/>
          <c:w val="0.88282915367459125"/>
          <c:h val="0.7128906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'2008-2019 ЦТС М'!$C$4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М'!$C$5:$C$16</c:f>
              <c:numCache>
                <c:formatCode>General</c:formatCode>
                <c:ptCount val="12"/>
                <c:pt idx="0">
                  <c:v>31</c:v>
                </c:pt>
                <c:pt idx="1">
                  <c:v>18</c:v>
                </c:pt>
                <c:pt idx="2">
                  <c:v>20</c:v>
                </c:pt>
                <c:pt idx="3">
                  <c:v>10</c:v>
                </c:pt>
                <c:pt idx="4">
                  <c:v>12</c:v>
                </c:pt>
                <c:pt idx="5">
                  <c:v>21</c:v>
                </c:pt>
                <c:pt idx="6">
                  <c:v>33</c:v>
                </c:pt>
                <c:pt idx="7">
                  <c:v>22</c:v>
                </c:pt>
                <c:pt idx="8">
                  <c:v>36</c:v>
                </c:pt>
                <c:pt idx="9">
                  <c:v>25</c:v>
                </c:pt>
                <c:pt idx="10">
                  <c:v>18</c:v>
                </c:pt>
                <c:pt idx="11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FA-4F17-A6D7-45BDDD092CFA}"/>
            </c:ext>
          </c:extLst>
        </c:ser>
        <c:ser>
          <c:idx val="1"/>
          <c:order val="1"/>
          <c:tx>
            <c:strRef>
              <c:f>'2008-2019 ЦТС М'!$D$4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М'!$D$5:$D$16</c:f>
              <c:numCache>
                <c:formatCode>General</c:formatCode>
                <c:ptCount val="12"/>
                <c:pt idx="0">
                  <c:v>25</c:v>
                </c:pt>
                <c:pt idx="1">
                  <c:v>19</c:v>
                </c:pt>
                <c:pt idx="2">
                  <c:v>12</c:v>
                </c:pt>
                <c:pt idx="3">
                  <c:v>23</c:v>
                </c:pt>
                <c:pt idx="4">
                  <c:v>20</c:v>
                </c:pt>
                <c:pt idx="5">
                  <c:v>20</c:v>
                </c:pt>
                <c:pt idx="6">
                  <c:v>40</c:v>
                </c:pt>
                <c:pt idx="7">
                  <c:v>33</c:v>
                </c:pt>
                <c:pt idx="8">
                  <c:v>30</c:v>
                </c:pt>
                <c:pt idx="9">
                  <c:v>27</c:v>
                </c:pt>
                <c:pt idx="10">
                  <c:v>14</c:v>
                </c:pt>
                <c:pt idx="11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FA-4F17-A6D7-45BDDD092CFA}"/>
            </c:ext>
          </c:extLst>
        </c:ser>
        <c:ser>
          <c:idx val="2"/>
          <c:order val="2"/>
          <c:tx>
            <c:strRef>
              <c:f>'2008-2019 ЦТС М'!$E$4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М'!$E$5:$E$16</c:f>
              <c:numCache>
                <c:formatCode>General</c:formatCode>
                <c:ptCount val="12"/>
                <c:pt idx="0">
                  <c:v>17</c:v>
                </c:pt>
                <c:pt idx="1">
                  <c:v>24</c:v>
                </c:pt>
                <c:pt idx="2">
                  <c:v>14</c:v>
                </c:pt>
                <c:pt idx="3">
                  <c:v>12</c:v>
                </c:pt>
                <c:pt idx="4">
                  <c:v>19</c:v>
                </c:pt>
                <c:pt idx="5">
                  <c:v>19</c:v>
                </c:pt>
                <c:pt idx="6">
                  <c:v>12</c:v>
                </c:pt>
                <c:pt idx="7">
                  <c:v>28</c:v>
                </c:pt>
                <c:pt idx="8">
                  <c:v>32</c:v>
                </c:pt>
                <c:pt idx="9">
                  <c:v>37</c:v>
                </c:pt>
                <c:pt idx="10">
                  <c:v>16</c:v>
                </c:pt>
                <c:pt idx="1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FA-4F17-A6D7-45BDDD092CFA}"/>
            </c:ext>
          </c:extLst>
        </c:ser>
        <c:ser>
          <c:idx val="3"/>
          <c:order val="3"/>
          <c:tx>
            <c:strRef>
              <c:f>'2008-2019 ЦТС М'!$F$4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М'!$F$5:$F$16</c:f>
              <c:numCache>
                <c:formatCode>General</c:formatCode>
                <c:ptCount val="12"/>
                <c:pt idx="0">
                  <c:v>10</c:v>
                </c:pt>
                <c:pt idx="1">
                  <c:v>6</c:v>
                </c:pt>
                <c:pt idx="2">
                  <c:v>18</c:v>
                </c:pt>
                <c:pt idx="3">
                  <c:v>9</c:v>
                </c:pt>
                <c:pt idx="4">
                  <c:v>11</c:v>
                </c:pt>
                <c:pt idx="5">
                  <c:v>8</c:v>
                </c:pt>
                <c:pt idx="6">
                  <c:v>24</c:v>
                </c:pt>
                <c:pt idx="7">
                  <c:v>11</c:v>
                </c:pt>
                <c:pt idx="8">
                  <c:v>18</c:v>
                </c:pt>
                <c:pt idx="9">
                  <c:v>30</c:v>
                </c:pt>
                <c:pt idx="10">
                  <c:v>18</c:v>
                </c:pt>
                <c:pt idx="11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FA-4F17-A6D7-45BDDD092CFA}"/>
            </c:ext>
          </c:extLst>
        </c:ser>
        <c:ser>
          <c:idx val="4"/>
          <c:order val="4"/>
          <c:tx>
            <c:strRef>
              <c:f>'2008-2019 ЦТС М'!$G$4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М'!$G$5:$G$16</c:f>
              <c:numCache>
                <c:formatCode>General</c:formatCode>
                <c:ptCount val="12"/>
                <c:pt idx="0">
                  <c:v>18</c:v>
                </c:pt>
                <c:pt idx="1">
                  <c:v>7</c:v>
                </c:pt>
                <c:pt idx="2">
                  <c:v>3</c:v>
                </c:pt>
                <c:pt idx="3">
                  <c:v>3</c:v>
                </c:pt>
                <c:pt idx="4">
                  <c:v>19</c:v>
                </c:pt>
                <c:pt idx="5">
                  <c:v>14</c:v>
                </c:pt>
                <c:pt idx="6">
                  <c:v>10</c:v>
                </c:pt>
                <c:pt idx="7">
                  <c:v>14</c:v>
                </c:pt>
                <c:pt idx="8">
                  <c:v>24</c:v>
                </c:pt>
                <c:pt idx="9">
                  <c:v>15</c:v>
                </c:pt>
                <c:pt idx="10">
                  <c:v>29</c:v>
                </c:pt>
                <c:pt idx="11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AFA-4F17-A6D7-45BDDD092CFA}"/>
            </c:ext>
          </c:extLst>
        </c:ser>
        <c:ser>
          <c:idx val="5"/>
          <c:order val="5"/>
          <c:tx>
            <c:strRef>
              <c:f>'2008-2019 ЦТС М'!$H$4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М'!$H$5:$H$16</c:f>
              <c:numCache>
                <c:formatCode>General</c:formatCode>
                <c:ptCount val="12"/>
                <c:pt idx="0">
                  <c:v>17</c:v>
                </c:pt>
                <c:pt idx="1">
                  <c:v>22</c:v>
                </c:pt>
                <c:pt idx="2">
                  <c:v>12</c:v>
                </c:pt>
                <c:pt idx="3">
                  <c:v>6</c:v>
                </c:pt>
                <c:pt idx="4">
                  <c:v>7</c:v>
                </c:pt>
                <c:pt idx="5">
                  <c:v>17</c:v>
                </c:pt>
                <c:pt idx="6">
                  <c:v>19</c:v>
                </c:pt>
                <c:pt idx="7">
                  <c:v>23</c:v>
                </c:pt>
                <c:pt idx="8">
                  <c:v>12</c:v>
                </c:pt>
                <c:pt idx="9">
                  <c:v>16</c:v>
                </c:pt>
                <c:pt idx="10">
                  <c:v>18</c:v>
                </c:pt>
                <c:pt idx="11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AFA-4F17-A6D7-45BDDD092CFA}"/>
            </c:ext>
          </c:extLst>
        </c:ser>
        <c:ser>
          <c:idx val="6"/>
          <c:order val="6"/>
          <c:tx>
            <c:strRef>
              <c:f>'2008-2019 ЦТС М'!$I$4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М'!$I$5:$I$16</c:f>
              <c:numCache>
                <c:formatCode>General</c:formatCode>
                <c:ptCount val="12"/>
                <c:pt idx="0">
                  <c:v>7</c:v>
                </c:pt>
                <c:pt idx="1">
                  <c:v>4</c:v>
                </c:pt>
                <c:pt idx="2">
                  <c:v>6</c:v>
                </c:pt>
                <c:pt idx="3">
                  <c:v>9</c:v>
                </c:pt>
                <c:pt idx="4">
                  <c:v>10</c:v>
                </c:pt>
                <c:pt idx="5">
                  <c:v>20</c:v>
                </c:pt>
                <c:pt idx="6">
                  <c:v>11</c:v>
                </c:pt>
                <c:pt idx="7">
                  <c:v>16</c:v>
                </c:pt>
                <c:pt idx="8">
                  <c:v>25</c:v>
                </c:pt>
                <c:pt idx="9">
                  <c:v>24</c:v>
                </c:pt>
                <c:pt idx="10">
                  <c:v>11</c:v>
                </c:pt>
                <c:pt idx="1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AFA-4F17-A6D7-45BDDD092CFA}"/>
            </c:ext>
          </c:extLst>
        </c:ser>
        <c:ser>
          <c:idx val="7"/>
          <c:order val="7"/>
          <c:tx>
            <c:strRef>
              <c:f>'2008-2019 ЦТС М'!$J$4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М'!$J$5:$J$16</c:f>
              <c:numCache>
                <c:formatCode>General</c:formatCode>
                <c:ptCount val="12"/>
                <c:pt idx="0">
                  <c:v>7</c:v>
                </c:pt>
                <c:pt idx="1">
                  <c:v>12</c:v>
                </c:pt>
                <c:pt idx="2">
                  <c:v>8</c:v>
                </c:pt>
                <c:pt idx="3">
                  <c:v>6</c:v>
                </c:pt>
                <c:pt idx="4">
                  <c:v>14</c:v>
                </c:pt>
                <c:pt idx="5">
                  <c:v>12</c:v>
                </c:pt>
                <c:pt idx="6">
                  <c:v>3</c:v>
                </c:pt>
                <c:pt idx="7">
                  <c:v>19</c:v>
                </c:pt>
                <c:pt idx="8">
                  <c:v>32</c:v>
                </c:pt>
                <c:pt idx="9">
                  <c:v>15</c:v>
                </c:pt>
                <c:pt idx="10">
                  <c:v>11</c:v>
                </c:pt>
                <c:pt idx="1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AFA-4F17-A6D7-45BDDD092CFA}"/>
            </c:ext>
          </c:extLst>
        </c:ser>
        <c:ser>
          <c:idx val="8"/>
          <c:order val="8"/>
          <c:tx>
            <c:strRef>
              <c:f>'2008-2019 ЦТС М'!$K$4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М'!$K$5:$K$16</c:f>
              <c:numCache>
                <c:formatCode>General</c:formatCode>
                <c:ptCount val="12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0</c:v>
                </c:pt>
                <c:pt idx="4">
                  <c:v>4</c:v>
                </c:pt>
                <c:pt idx="5">
                  <c:v>28</c:v>
                </c:pt>
                <c:pt idx="6">
                  <c:v>10</c:v>
                </c:pt>
                <c:pt idx="7">
                  <c:v>6</c:v>
                </c:pt>
                <c:pt idx="8">
                  <c:v>13</c:v>
                </c:pt>
                <c:pt idx="9">
                  <c:v>17</c:v>
                </c:pt>
                <c:pt idx="10">
                  <c:v>8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AFA-4F17-A6D7-45BDDD092CFA}"/>
            </c:ext>
          </c:extLst>
        </c:ser>
        <c:ser>
          <c:idx val="9"/>
          <c:order val="9"/>
          <c:tx>
            <c:strRef>
              <c:f>'2008-2019 ЦТС М'!$L$4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М'!$L$5:$L$16</c:f>
              <c:numCache>
                <c:formatCode>General</c:formatCode>
                <c:ptCount val="12"/>
                <c:pt idx="0">
                  <c:v>3</c:v>
                </c:pt>
                <c:pt idx="1">
                  <c:v>5</c:v>
                </c:pt>
                <c:pt idx="2">
                  <c:v>16</c:v>
                </c:pt>
                <c:pt idx="3">
                  <c:v>7</c:v>
                </c:pt>
                <c:pt idx="4">
                  <c:v>11</c:v>
                </c:pt>
                <c:pt idx="5">
                  <c:v>16</c:v>
                </c:pt>
                <c:pt idx="6">
                  <c:v>14</c:v>
                </c:pt>
                <c:pt idx="7">
                  <c:v>12</c:v>
                </c:pt>
                <c:pt idx="8">
                  <c:v>9</c:v>
                </c:pt>
                <c:pt idx="9">
                  <c:v>13</c:v>
                </c:pt>
                <c:pt idx="10">
                  <c:v>10</c:v>
                </c:pt>
                <c:pt idx="11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AFA-4F17-A6D7-45BDDD092CFA}"/>
            </c:ext>
          </c:extLst>
        </c:ser>
        <c:ser>
          <c:idx val="10"/>
          <c:order val="10"/>
          <c:tx>
            <c:strRef>
              <c:f>'2008-2019 ЦТС М'!$M$4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М'!$M$5:$M$16</c:f>
              <c:numCache>
                <c:formatCode>General</c:formatCode>
                <c:ptCount val="12"/>
                <c:pt idx="0">
                  <c:v>7</c:v>
                </c:pt>
                <c:pt idx="1">
                  <c:v>7</c:v>
                </c:pt>
                <c:pt idx="2">
                  <c:v>2</c:v>
                </c:pt>
                <c:pt idx="3">
                  <c:v>4</c:v>
                </c:pt>
                <c:pt idx="4">
                  <c:v>22</c:v>
                </c:pt>
                <c:pt idx="5">
                  <c:v>23</c:v>
                </c:pt>
                <c:pt idx="6">
                  <c:v>16</c:v>
                </c:pt>
                <c:pt idx="7">
                  <c:v>9</c:v>
                </c:pt>
                <c:pt idx="8">
                  <c:v>13</c:v>
                </c:pt>
                <c:pt idx="9">
                  <c:v>4</c:v>
                </c:pt>
                <c:pt idx="10">
                  <c:v>17</c:v>
                </c:pt>
                <c:pt idx="11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AFA-4F17-A6D7-45BDDD092CFA}"/>
            </c:ext>
          </c:extLst>
        </c:ser>
        <c:ser>
          <c:idx val="11"/>
          <c:order val="11"/>
          <c:tx>
            <c:strRef>
              <c:f>'2008-2019 ЦТС М'!$N$4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'2008-2019 ЦТС М'!$A$5:$A$16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М'!$N$5:$N$16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B-AAFA-4F17-A6D7-45BDDD092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337704"/>
        <c:axId val="1"/>
      </c:barChart>
      <c:catAx>
        <c:axId val="183337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46060648479546118"/>
              <c:y val="0.923828030268146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8333770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3737469179988864"/>
          <c:y val="0.24609374120632582"/>
          <c:w val="0.99192025239269332"/>
          <c:h val="0.763671880196262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0.16" l="0.16" r="0.16" t="0.16" header="0.16" footer="0.16"/>
    <c:pageSetup paperSize="9" orientation="landscape" verticalDpi="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количество повреждений 2 р-н ЦТС по месяцам</a:t>
            </a:r>
          </a:p>
        </c:rich>
      </c:tx>
      <c:layout>
        <c:manualLayout>
          <c:xMode val="edge"/>
          <c:yMode val="edge"/>
          <c:x val="0.30443548387096775"/>
          <c:y val="2.94696143751261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034946236559141E-2"/>
          <c:y val="0.14931237721021612"/>
          <c:w val="0.88306451612903225"/>
          <c:h val="0.711198428290766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'2008-2019 ЦТС М'!$B$29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'2008-2019 ЦТС М'!$A$30:$A$41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М'!$B$30:$B$41</c:f>
              <c:numCache>
                <c:formatCode>General</c:formatCode>
                <c:ptCount val="12"/>
                <c:pt idx="0">
                  <c:v>9</c:v>
                </c:pt>
                <c:pt idx="1">
                  <c:v>11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11</c:v>
                </c:pt>
                <c:pt idx="6">
                  <c:v>5</c:v>
                </c:pt>
                <c:pt idx="7">
                  <c:v>8</c:v>
                </c:pt>
                <c:pt idx="8">
                  <c:v>15</c:v>
                </c:pt>
                <c:pt idx="9">
                  <c:v>11</c:v>
                </c:pt>
                <c:pt idx="10">
                  <c:v>8</c:v>
                </c:pt>
                <c:pt idx="11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84-46D3-87D9-1E4BE2CA7F00}"/>
            </c:ext>
          </c:extLst>
        </c:ser>
        <c:ser>
          <c:idx val="1"/>
          <c:order val="1"/>
          <c:tx>
            <c:strRef>
              <c:f>'2008-2019 ЦТС М'!$C$29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'2008-2019 ЦТС М'!$A$30:$A$41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М'!$C$30:$C$41</c:f>
              <c:numCache>
                <c:formatCode>General</c:formatCode>
                <c:ptCount val="12"/>
                <c:pt idx="0">
                  <c:v>7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3</c:v>
                </c:pt>
                <c:pt idx="5">
                  <c:v>13</c:v>
                </c:pt>
                <c:pt idx="6">
                  <c:v>11</c:v>
                </c:pt>
                <c:pt idx="7">
                  <c:v>18</c:v>
                </c:pt>
                <c:pt idx="8">
                  <c:v>10</c:v>
                </c:pt>
                <c:pt idx="9">
                  <c:v>13</c:v>
                </c:pt>
                <c:pt idx="10">
                  <c:v>4</c:v>
                </c:pt>
                <c:pt idx="11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84-46D3-87D9-1E4BE2CA7F00}"/>
            </c:ext>
          </c:extLst>
        </c:ser>
        <c:ser>
          <c:idx val="2"/>
          <c:order val="2"/>
          <c:tx>
            <c:strRef>
              <c:f>'2008-2019 ЦТС М'!$D$29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'2008-2019 ЦТС М'!$A$30:$A$41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М'!$D$30:$D$41</c:f>
              <c:numCache>
                <c:formatCode>General</c:formatCode>
                <c:ptCount val="12"/>
                <c:pt idx="0">
                  <c:v>7</c:v>
                </c:pt>
                <c:pt idx="1">
                  <c:v>7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12</c:v>
                </c:pt>
                <c:pt idx="6">
                  <c:v>11</c:v>
                </c:pt>
                <c:pt idx="7">
                  <c:v>9</c:v>
                </c:pt>
                <c:pt idx="8">
                  <c:v>9</c:v>
                </c:pt>
                <c:pt idx="9">
                  <c:v>25</c:v>
                </c:pt>
                <c:pt idx="10">
                  <c:v>5</c:v>
                </c:pt>
                <c:pt idx="11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84-46D3-87D9-1E4BE2CA7F00}"/>
            </c:ext>
          </c:extLst>
        </c:ser>
        <c:ser>
          <c:idx val="3"/>
          <c:order val="3"/>
          <c:tx>
            <c:strRef>
              <c:f>'2008-2019 ЦТС М'!$E$29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'2008-2019 ЦТС М'!$A$30:$A$41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М'!$E$30:$E$41</c:f>
              <c:numCache>
                <c:formatCode>General</c:formatCode>
                <c:ptCount val="12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11</c:v>
                </c:pt>
                <c:pt idx="4">
                  <c:v>12</c:v>
                </c:pt>
                <c:pt idx="5">
                  <c:v>7</c:v>
                </c:pt>
                <c:pt idx="6">
                  <c:v>4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9</c:v>
                </c:pt>
                <c:pt idx="1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84-46D3-87D9-1E4BE2CA7F00}"/>
            </c:ext>
          </c:extLst>
        </c:ser>
        <c:ser>
          <c:idx val="4"/>
          <c:order val="4"/>
          <c:tx>
            <c:strRef>
              <c:f>'2008-2019 ЦТС М'!$F$29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'2008-2019 ЦТС М'!$A$30:$A$41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М'!$F$30:$F$41</c:f>
              <c:numCache>
                <c:formatCode>General</c:formatCode>
                <c:ptCount val="12"/>
                <c:pt idx="0">
                  <c:v>6</c:v>
                </c:pt>
                <c:pt idx="1">
                  <c:v>10</c:v>
                </c:pt>
                <c:pt idx="2">
                  <c:v>8</c:v>
                </c:pt>
                <c:pt idx="3">
                  <c:v>2</c:v>
                </c:pt>
                <c:pt idx="4">
                  <c:v>17</c:v>
                </c:pt>
                <c:pt idx="5">
                  <c:v>6</c:v>
                </c:pt>
                <c:pt idx="6">
                  <c:v>17</c:v>
                </c:pt>
                <c:pt idx="7">
                  <c:v>13</c:v>
                </c:pt>
                <c:pt idx="8">
                  <c:v>17</c:v>
                </c:pt>
                <c:pt idx="9">
                  <c:v>18</c:v>
                </c:pt>
                <c:pt idx="10">
                  <c:v>4</c:v>
                </c:pt>
                <c:pt idx="11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84-46D3-87D9-1E4BE2CA7F00}"/>
            </c:ext>
          </c:extLst>
        </c:ser>
        <c:ser>
          <c:idx val="5"/>
          <c:order val="5"/>
          <c:tx>
            <c:strRef>
              <c:f>'2008-2019 ЦТС М'!$G$29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'2008-2019 ЦТС М'!$A$30:$A$41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М'!$G$30:$G$41</c:f>
              <c:numCache>
                <c:formatCode>General</c:formatCode>
                <c:ptCount val="12"/>
                <c:pt idx="0">
                  <c:v>7</c:v>
                </c:pt>
                <c:pt idx="1">
                  <c:v>6</c:v>
                </c:pt>
                <c:pt idx="2">
                  <c:v>1</c:v>
                </c:pt>
                <c:pt idx="3">
                  <c:v>1</c:v>
                </c:pt>
                <c:pt idx="4">
                  <c:v>9</c:v>
                </c:pt>
                <c:pt idx="5">
                  <c:v>7</c:v>
                </c:pt>
                <c:pt idx="6">
                  <c:v>17</c:v>
                </c:pt>
                <c:pt idx="7">
                  <c:v>10</c:v>
                </c:pt>
                <c:pt idx="8">
                  <c:v>13</c:v>
                </c:pt>
                <c:pt idx="9">
                  <c:v>16</c:v>
                </c:pt>
                <c:pt idx="10">
                  <c:v>7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084-46D3-87D9-1E4BE2CA7F00}"/>
            </c:ext>
          </c:extLst>
        </c:ser>
        <c:ser>
          <c:idx val="6"/>
          <c:order val="6"/>
          <c:tx>
            <c:strRef>
              <c:f>'2008-2019 ЦТС М'!$H$29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'2008-2019 ЦТС М'!$A$30:$A$41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М'!$H$30:$H$41</c:f>
              <c:numCache>
                <c:formatCode>General</c:formatCode>
                <c:ptCount val="12"/>
                <c:pt idx="0">
                  <c:v>11</c:v>
                </c:pt>
                <c:pt idx="1">
                  <c:v>9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23</c:v>
                </c:pt>
                <c:pt idx="8">
                  <c:v>25</c:v>
                </c:pt>
                <c:pt idx="9">
                  <c:v>30</c:v>
                </c:pt>
                <c:pt idx="10">
                  <c:v>22</c:v>
                </c:pt>
                <c:pt idx="11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084-46D3-87D9-1E4BE2CA7F00}"/>
            </c:ext>
          </c:extLst>
        </c:ser>
        <c:ser>
          <c:idx val="7"/>
          <c:order val="7"/>
          <c:tx>
            <c:strRef>
              <c:f>'2008-2019 ЦТС М'!$I$29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'2008-2019 ЦТС М'!$A$30:$A$41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М'!$I$30:$I$41</c:f>
              <c:numCache>
                <c:formatCode>General</c:formatCode>
                <c:ptCount val="12"/>
                <c:pt idx="0">
                  <c:v>8</c:v>
                </c:pt>
                <c:pt idx="1">
                  <c:v>8</c:v>
                </c:pt>
                <c:pt idx="2">
                  <c:v>2</c:v>
                </c:pt>
                <c:pt idx="3">
                  <c:v>5</c:v>
                </c:pt>
                <c:pt idx="4">
                  <c:v>6</c:v>
                </c:pt>
                <c:pt idx="5">
                  <c:v>12</c:v>
                </c:pt>
                <c:pt idx="6">
                  <c:v>7</c:v>
                </c:pt>
                <c:pt idx="7">
                  <c:v>17</c:v>
                </c:pt>
                <c:pt idx="8">
                  <c:v>17</c:v>
                </c:pt>
                <c:pt idx="9">
                  <c:v>26</c:v>
                </c:pt>
                <c:pt idx="10">
                  <c:v>19</c:v>
                </c:pt>
                <c:pt idx="1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084-46D3-87D9-1E4BE2CA7F00}"/>
            </c:ext>
          </c:extLst>
        </c:ser>
        <c:ser>
          <c:idx val="8"/>
          <c:order val="8"/>
          <c:tx>
            <c:strRef>
              <c:f>'2008-2019 ЦТС М'!$J$29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'2008-2019 ЦТС М'!$A$30:$A$41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М'!$J$30:$J$41</c:f>
              <c:numCache>
                <c:formatCode>General</c:formatCode>
                <c:ptCount val="12"/>
                <c:pt idx="0">
                  <c:v>12</c:v>
                </c:pt>
                <c:pt idx="1">
                  <c:v>5</c:v>
                </c:pt>
                <c:pt idx="2">
                  <c:v>4</c:v>
                </c:pt>
                <c:pt idx="3">
                  <c:v>10</c:v>
                </c:pt>
                <c:pt idx="4">
                  <c:v>7</c:v>
                </c:pt>
                <c:pt idx="5">
                  <c:v>10</c:v>
                </c:pt>
                <c:pt idx="6">
                  <c:v>6</c:v>
                </c:pt>
                <c:pt idx="7">
                  <c:v>17</c:v>
                </c:pt>
                <c:pt idx="8">
                  <c:v>19</c:v>
                </c:pt>
                <c:pt idx="9">
                  <c:v>27</c:v>
                </c:pt>
                <c:pt idx="10">
                  <c:v>17</c:v>
                </c:pt>
                <c:pt idx="11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084-46D3-87D9-1E4BE2CA7F00}"/>
            </c:ext>
          </c:extLst>
        </c:ser>
        <c:ser>
          <c:idx val="9"/>
          <c:order val="9"/>
          <c:tx>
            <c:strRef>
              <c:f>'2008-2019 ЦТС М'!$K$29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'2008-2019 ЦТС М'!$A$30:$A$41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М'!$K$30:$K$41</c:f>
              <c:numCache>
                <c:formatCode>General</c:formatCode>
                <c:ptCount val="12"/>
                <c:pt idx="0">
                  <c:v>6</c:v>
                </c:pt>
                <c:pt idx="1">
                  <c:v>8</c:v>
                </c:pt>
                <c:pt idx="2">
                  <c:v>3</c:v>
                </c:pt>
                <c:pt idx="3">
                  <c:v>0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10</c:v>
                </c:pt>
                <c:pt idx="8">
                  <c:v>5</c:v>
                </c:pt>
                <c:pt idx="9">
                  <c:v>27</c:v>
                </c:pt>
                <c:pt idx="10">
                  <c:v>9</c:v>
                </c:pt>
                <c:pt idx="11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084-46D3-87D9-1E4BE2CA7F00}"/>
            </c:ext>
          </c:extLst>
        </c:ser>
        <c:ser>
          <c:idx val="10"/>
          <c:order val="10"/>
          <c:tx>
            <c:strRef>
              <c:f>'2008-2019 ЦТС М'!$L$29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'2008-2019 ЦТС М'!$A$30:$A$41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М'!$L$30:$L$41</c:f>
              <c:numCache>
                <c:formatCode>General</c:formatCode>
                <c:ptCount val="12"/>
                <c:pt idx="0">
                  <c:v>8</c:v>
                </c:pt>
                <c:pt idx="1">
                  <c:v>5</c:v>
                </c:pt>
                <c:pt idx="2">
                  <c:v>4</c:v>
                </c:pt>
                <c:pt idx="3">
                  <c:v>2</c:v>
                </c:pt>
                <c:pt idx="4">
                  <c:v>5</c:v>
                </c:pt>
                <c:pt idx="5">
                  <c:v>10</c:v>
                </c:pt>
                <c:pt idx="6">
                  <c:v>8</c:v>
                </c:pt>
                <c:pt idx="7">
                  <c:v>12</c:v>
                </c:pt>
                <c:pt idx="8">
                  <c:v>3</c:v>
                </c:pt>
                <c:pt idx="9">
                  <c:v>33</c:v>
                </c:pt>
                <c:pt idx="10">
                  <c:v>21</c:v>
                </c:pt>
                <c:pt idx="11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084-46D3-87D9-1E4BE2CA7F00}"/>
            </c:ext>
          </c:extLst>
        </c:ser>
        <c:ser>
          <c:idx val="11"/>
          <c:order val="11"/>
          <c:tx>
            <c:strRef>
              <c:f>'2008-2019 ЦТС М'!$M$29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'2008-2019 ЦТС М'!$A$30:$A$41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'2008-2019 ЦТС М'!$M$30:$M$41</c:f>
              <c:numCache>
                <c:formatCode>General</c:formatCode>
                <c:ptCount val="12"/>
                <c:pt idx="0">
                  <c:v>19</c:v>
                </c:pt>
                <c:pt idx="1">
                  <c:v>12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5</c:v>
                </c:pt>
                <c:pt idx="6">
                  <c:v>8</c:v>
                </c:pt>
                <c:pt idx="7">
                  <c:v>7</c:v>
                </c:pt>
                <c:pt idx="8">
                  <c:v>14</c:v>
                </c:pt>
                <c:pt idx="9">
                  <c:v>12</c:v>
                </c:pt>
                <c:pt idx="10">
                  <c:v>19</c:v>
                </c:pt>
                <c:pt idx="1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084-46D3-87D9-1E4BE2CA7F00}"/>
            </c:ext>
          </c:extLst>
        </c:ser>
        <c:ser>
          <c:idx val="12"/>
          <c:order val="12"/>
          <c:tx>
            <c:v>2020</c:v>
          </c:tx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C-0084-46D3-87D9-1E4BE2CA7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340000"/>
        <c:axId val="1"/>
      </c:barChart>
      <c:catAx>
        <c:axId val="18334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46068548387096775"/>
              <c:y val="0.92337916414294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833400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75"/>
          <c:y val="0.24557964869775895"/>
          <c:w val="5.4435483870967749E-2"/>
          <c:h val="0.557301837270341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0.16" l="0.16" r="0.16" t="0.16" header="0.16" footer="0.16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2010г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258327667703324E-2"/>
          <c:y val="0.12727284026353006"/>
          <c:w val="0.91556365406053886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'2010'!$B$4</c:f>
              <c:strCache>
                <c:ptCount val="1"/>
                <c:pt idx="0">
                  <c:v>ЦТС
1 р-н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'2010'!$A$5:$A$16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'2010'!$B$5:$B$16</c:f>
              <c:numCache>
                <c:formatCode>General</c:formatCode>
                <c:ptCount val="12"/>
                <c:pt idx="0">
                  <c:v>25</c:v>
                </c:pt>
                <c:pt idx="1">
                  <c:v>19</c:v>
                </c:pt>
                <c:pt idx="2">
                  <c:v>12</c:v>
                </c:pt>
                <c:pt idx="3">
                  <c:v>23</c:v>
                </c:pt>
                <c:pt idx="4">
                  <c:v>20</c:v>
                </c:pt>
                <c:pt idx="5">
                  <c:v>20</c:v>
                </c:pt>
                <c:pt idx="6">
                  <c:v>40</c:v>
                </c:pt>
                <c:pt idx="7">
                  <c:v>33</c:v>
                </c:pt>
                <c:pt idx="8">
                  <c:v>30</c:v>
                </c:pt>
                <c:pt idx="9">
                  <c:v>27</c:v>
                </c:pt>
                <c:pt idx="10">
                  <c:v>14</c:v>
                </c:pt>
                <c:pt idx="11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E0-4570-8303-D67E6BDEBB7E}"/>
            </c:ext>
          </c:extLst>
        </c:ser>
        <c:ser>
          <c:idx val="1"/>
          <c:order val="1"/>
          <c:tx>
            <c:strRef>
              <c:f>'2010'!$C$4</c:f>
              <c:strCache>
                <c:ptCount val="1"/>
                <c:pt idx="0">
                  <c:v>ЦТС
2 р-н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'2010'!$A$5:$A$16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'2010'!$C$5:$C$16</c:f>
              <c:numCache>
                <c:formatCode>General</c:formatCode>
                <c:ptCount val="12"/>
                <c:pt idx="0">
                  <c:v>7</c:v>
                </c:pt>
                <c:pt idx="1">
                  <c:v>7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12</c:v>
                </c:pt>
                <c:pt idx="6">
                  <c:v>11</c:v>
                </c:pt>
                <c:pt idx="7">
                  <c:v>9</c:v>
                </c:pt>
                <c:pt idx="8">
                  <c:v>9</c:v>
                </c:pt>
                <c:pt idx="9">
                  <c:v>25</c:v>
                </c:pt>
                <c:pt idx="10">
                  <c:v>5</c:v>
                </c:pt>
                <c:pt idx="11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E0-4570-8303-D67E6BDEBB7E}"/>
            </c:ext>
          </c:extLst>
        </c:ser>
        <c:ser>
          <c:idx val="2"/>
          <c:order val="2"/>
          <c:tx>
            <c:strRef>
              <c:f>'2010'!$D$4</c:f>
              <c:strCache>
                <c:ptCount val="1"/>
                <c:pt idx="0">
                  <c:v>котельные
1 р-н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'2010'!$A$5:$A$16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'2010'!$D$5:$D$16</c:f>
              <c:numCache>
                <c:formatCode>General</c:formatCode>
                <c:ptCount val="12"/>
                <c:pt idx="0">
                  <c:v>5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4</c:v>
                </c:pt>
                <c:pt idx="11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E0-4570-8303-D67E6BDEBB7E}"/>
            </c:ext>
          </c:extLst>
        </c:ser>
        <c:ser>
          <c:idx val="3"/>
          <c:order val="3"/>
          <c:tx>
            <c:strRef>
              <c:f>'2010'!$E$4</c:f>
              <c:strCache>
                <c:ptCount val="1"/>
                <c:pt idx="0">
                  <c:v>котельные
2 р-н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'2010'!$A$5:$A$16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'2010'!$E$5:$E$16</c:f>
              <c:numCache>
                <c:formatCode>General</c:formatCode>
                <c:ptCount val="12"/>
                <c:pt idx="0">
                  <c:v>3</c:v>
                </c:pt>
                <c:pt idx="1">
                  <c:v>7</c:v>
                </c:pt>
                <c:pt idx="2">
                  <c:v>0</c:v>
                </c:pt>
                <c:pt idx="3">
                  <c:v>4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5</c:v>
                </c:pt>
                <c:pt idx="10">
                  <c:v>2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CE0-4570-8303-D67E6BDEB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525128"/>
        <c:axId val="1"/>
      </c:lineChart>
      <c:catAx>
        <c:axId val="184525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48675531452608156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845251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6655629139072845"/>
          <c:y val="0.92181818181818187"/>
          <c:w val="0.77152317880794696"/>
          <c:h val="0.98727272727272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2016г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258327667703324E-2"/>
          <c:y val="0.12727284026353006"/>
          <c:w val="0.91556365406053886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'2016 межотоп'!$B$4</c:f>
              <c:strCache>
                <c:ptCount val="1"/>
                <c:pt idx="0">
                  <c:v>ЦТС
1 р-н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'2016 межотоп'!$A$5:$A$16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'2016 межотоп'!$B$5:$B$16</c:f>
              <c:numCache>
                <c:formatCode>General</c:formatCode>
                <c:ptCount val="12"/>
                <c:pt idx="4">
                  <c:v>14</c:v>
                </c:pt>
                <c:pt idx="5">
                  <c:v>12</c:v>
                </c:pt>
                <c:pt idx="6">
                  <c:v>3</c:v>
                </c:pt>
                <c:pt idx="7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E9-4A5F-8D61-292BF4DA222D}"/>
            </c:ext>
          </c:extLst>
        </c:ser>
        <c:ser>
          <c:idx val="1"/>
          <c:order val="1"/>
          <c:tx>
            <c:strRef>
              <c:f>'2016 межотоп'!$C$4</c:f>
              <c:strCache>
                <c:ptCount val="1"/>
                <c:pt idx="0">
                  <c:v>ЦТС
2 р-н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'2016 межотоп'!$A$5:$A$16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'2016 межотоп'!$C$5:$C$16</c:f>
              <c:numCache>
                <c:formatCode>General</c:formatCode>
                <c:ptCount val="12"/>
                <c:pt idx="4">
                  <c:v>7</c:v>
                </c:pt>
                <c:pt idx="5">
                  <c:v>10</c:v>
                </c:pt>
                <c:pt idx="6">
                  <c:v>6</c:v>
                </c:pt>
                <c:pt idx="7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E9-4A5F-8D61-292BF4DA222D}"/>
            </c:ext>
          </c:extLst>
        </c:ser>
        <c:ser>
          <c:idx val="2"/>
          <c:order val="2"/>
          <c:tx>
            <c:strRef>
              <c:f>'2016 межотоп'!$D$4</c:f>
              <c:strCache>
                <c:ptCount val="1"/>
                <c:pt idx="0">
                  <c:v>котельные
1 р-н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'2016 межотоп'!$A$5:$A$16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'2016 межотоп'!$D$5:$D$16</c:f>
              <c:numCache>
                <c:formatCode>General</c:formatCode>
                <c:ptCount val="12"/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E9-4A5F-8D61-292BF4DA222D}"/>
            </c:ext>
          </c:extLst>
        </c:ser>
        <c:ser>
          <c:idx val="3"/>
          <c:order val="3"/>
          <c:tx>
            <c:strRef>
              <c:f>'2016 межотоп'!$E$4</c:f>
              <c:strCache>
                <c:ptCount val="1"/>
                <c:pt idx="0">
                  <c:v>котельные
2 р-н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'2016 межотоп'!$A$5:$A$16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'2016 межотоп'!$E$5:$E$16</c:f>
              <c:numCache>
                <c:formatCode>General</c:formatCode>
                <c:ptCount val="12"/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6E9-4A5F-8D61-292BF4DA22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890616"/>
        <c:axId val="1"/>
      </c:lineChart>
      <c:catAx>
        <c:axId val="184890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48675531452608156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848906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6655629139072845"/>
          <c:y val="0.92181818181818187"/>
          <c:w val="0.77152317880794696"/>
          <c:h val="0.98727272727272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2011г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258327667703324E-2"/>
          <c:y val="0.12727284026353006"/>
          <c:w val="0.91556365406053886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'2011'!$B$4</c:f>
              <c:strCache>
                <c:ptCount val="1"/>
                <c:pt idx="0">
                  <c:v>ЦТС
1 р-н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'2011'!$A$5:$A$16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'2011'!$B$5:$B$16</c:f>
              <c:numCache>
                <c:formatCode>General</c:formatCode>
                <c:ptCount val="12"/>
                <c:pt idx="0">
                  <c:v>17</c:v>
                </c:pt>
                <c:pt idx="1">
                  <c:v>24</c:v>
                </c:pt>
                <c:pt idx="2">
                  <c:v>14</c:v>
                </c:pt>
                <c:pt idx="3">
                  <c:v>12</c:v>
                </c:pt>
                <c:pt idx="4">
                  <c:v>19</c:v>
                </c:pt>
                <c:pt idx="5">
                  <c:v>19</c:v>
                </c:pt>
                <c:pt idx="6">
                  <c:v>12</c:v>
                </c:pt>
                <c:pt idx="7">
                  <c:v>28</c:v>
                </c:pt>
                <c:pt idx="8">
                  <c:v>32</c:v>
                </c:pt>
                <c:pt idx="9">
                  <c:v>37</c:v>
                </c:pt>
                <c:pt idx="10">
                  <c:v>16</c:v>
                </c:pt>
                <c:pt idx="11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6B-42A5-8350-07DC4C14F0C0}"/>
            </c:ext>
          </c:extLst>
        </c:ser>
        <c:ser>
          <c:idx val="1"/>
          <c:order val="1"/>
          <c:tx>
            <c:strRef>
              <c:f>'2011'!$C$4</c:f>
              <c:strCache>
                <c:ptCount val="1"/>
                <c:pt idx="0">
                  <c:v>ЦТС
2 р-н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'2011'!$A$5:$A$16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'2011'!$C$5:$C$16</c:f>
              <c:numCache>
                <c:formatCode>General</c:formatCode>
                <c:ptCount val="12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11</c:v>
                </c:pt>
                <c:pt idx="4">
                  <c:v>12</c:v>
                </c:pt>
                <c:pt idx="5">
                  <c:v>7</c:v>
                </c:pt>
                <c:pt idx="6">
                  <c:v>4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9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6B-42A5-8350-07DC4C14F0C0}"/>
            </c:ext>
          </c:extLst>
        </c:ser>
        <c:ser>
          <c:idx val="2"/>
          <c:order val="2"/>
          <c:tx>
            <c:strRef>
              <c:f>'2011'!$D$4</c:f>
              <c:strCache>
                <c:ptCount val="1"/>
                <c:pt idx="0">
                  <c:v>котельные
1 р-н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'2011'!$A$5:$A$16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'2011'!$D$5:$D$16</c:f>
              <c:numCache>
                <c:formatCode>General</c:formatCode>
                <c:ptCount val="12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0</c:v>
                </c:pt>
                <c:pt idx="10">
                  <c:v>1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6B-42A5-8350-07DC4C14F0C0}"/>
            </c:ext>
          </c:extLst>
        </c:ser>
        <c:ser>
          <c:idx val="3"/>
          <c:order val="3"/>
          <c:tx>
            <c:strRef>
              <c:f>'2011'!$E$4</c:f>
              <c:strCache>
                <c:ptCount val="1"/>
                <c:pt idx="0">
                  <c:v>котельные
2 р-н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'2011'!$A$5:$A$16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'2011'!$E$5:$E$16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</c:v>
                </c:pt>
                <c:pt idx="9">
                  <c:v>1</c:v>
                </c:pt>
                <c:pt idx="10">
                  <c:v>5</c:v>
                </c:pt>
                <c:pt idx="11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6B-42A5-8350-07DC4C14F0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527424"/>
        <c:axId val="1"/>
      </c:lineChart>
      <c:catAx>
        <c:axId val="18452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48675531452608156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845274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6655629139072845"/>
          <c:y val="0.92181818181818187"/>
          <c:w val="0.77152317880794696"/>
          <c:h val="0.98727272727272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2012г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258327667703324E-2"/>
          <c:y val="0.12727284026353006"/>
          <c:w val="0.91556365406053886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'2012'!$B$4</c:f>
              <c:strCache>
                <c:ptCount val="1"/>
                <c:pt idx="0">
                  <c:v>ЦТС
1 р-н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'2012'!$A$5:$A$16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'2012'!$B$5:$B$16</c:f>
              <c:numCache>
                <c:formatCode>General</c:formatCode>
                <c:ptCount val="12"/>
                <c:pt idx="0">
                  <c:v>10</c:v>
                </c:pt>
                <c:pt idx="1">
                  <c:v>6</c:v>
                </c:pt>
                <c:pt idx="2">
                  <c:v>18</c:v>
                </c:pt>
                <c:pt idx="3">
                  <c:v>9</c:v>
                </c:pt>
                <c:pt idx="4">
                  <c:v>11</c:v>
                </c:pt>
                <c:pt idx="5">
                  <c:v>8</c:v>
                </c:pt>
                <c:pt idx="6">
                  <c:v>24</c:v>
                </c:pt>
                <c:pt idx="7">
                  <c:v>11</c:v>
                </c:pt>
                <c:pt idx="8">
                  <c:v>18</c:v>
                </c:pt>
                <c:pt idx="9">
                  <c:v>30</c:v>
                </c:pt>
                <c:pt idx="10">
                  <c:v>18</c:v>
                </c:pt>
                <c:pt idx="11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62-40D7-A53F-A5F29704EB8E}"/>
            </c:ext>
          </c:extLst>
        </c:ser>
        <c:ser>
          <c:idx val="1"/>
          <c:order val="1"/>
          <c:tx>
            <c:strRef>
              <c:f>'2012'!$C$4</c:f>
              <c:strCache>
                <c:ptCount val="1"/>
                <c:pt idx="0">
                  <c:v>ЦТС
2 р-н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'2012'!$A$5:$A$16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'2012'!$C$5:$C$16</c:f>
              <c:numCache>
                <c:formatCode>General</c:formatCode>
                <c:ptCount val="12"/>
                <c:pt idx="0">
                  <c:v>6</c:v>
                </c:pt>
                <c:pt idx="1">
                  <c:v>10</c:v>
                </c:pt>
                <c:pt idx="2">
                  <c:v>8</c:v>
                </c:pt>
                <c:pt idx="3">
                  <c:v>2</c:v>
                </c:pt>
                <c:pt idx="4">
                  <c:v>17</c:v>
                </c:pt>
                <c:pt idx="5">
                  <c:v>6</c:v>
                </c:pt>
                <c:pt idx="6">
                  <c:v>17</c:v>
                </c:pt>
                <c:pt idx="7">
                  <c:v>13</c:v>
                </c:pt>
                <c:pt idx="8">
                  <c:v>17</c:v>
                </c:pt>
                <c:pt idx="9">
                  <c:v>18</c:v>
                </c:pt>
                <c:pt idx="10">
                  <c:v>4</c:v>
                </c:pt>
                <c:pt idx="11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62-40D7-A53F-A5F29704EB8E}"/>
            </c:ext>
          </c:extLst>
        </c:ser>
        <c:ser>
          <c:idx val="2"/>
          <c:order val="2"/>
          <c:tx>
            <c:strRef>
              <c:f>'2012'!$D$4</c:f>
              <c:strCache>
                <c:ptCount val="1"/>
                <c:pt idx="0">
                  <c:v>котельные
1 р-н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'2012'!$A$5:$A$16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'2012'!$D$5:$D$16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362-40D7-A53F-A5F29704EB8E}"/>
            </c:ext>
          </c:extLst>
        </c:ser>
        <c:ser>
          <c:idx val="3"/>
          <c:order val="3"/>
          <c:tx>
            <c:strRef>
              <c:f>'2012'!$E$4</c:f>
              <c:strCache>
                <c:ptCount val="1"/>
                <c:pt idx="0">
                  <c:v>котельные
2 р-н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'2012'!$A$5:$A$16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'2012'!$E$5:$E$16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362-40D7-A53F-A5F29704E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062976"/>
        <c:axId val="1"/>
      </c:lineChart>
      <c:catAx>
        <c:axId val="16106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48675531452608156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610629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6655629139072845"/>
          <c:y val="0.92181818181818187"/>
          <c:w val="0.77152317880794696"/>
          <c:h val="0.98727272727272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2013г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258327667703324E-2"/>
          <c:y val="0.12727284026353006"/>
          <c:w val="0.91556365406053886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'2013'!$B$4</c:f>
              <c:strCache>
                <c:ptCount val="1"/>
                <c:pt idx="0">
                  <c:v>ЦТС
1 р-н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'2013'!$A$5:$A$16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'2013'!$B$5:$B$16</c:f>
              <c:numCache>
                <c:formatCode>General</c:formatCode>
                <c:ptCount val="12"/>
                <c:pt idx="0">
                  <c:v>18</c:v>
                </c:pt>
                <c:pt idx="1">
                  <c:v>7</c:v>
                </c:pt>
                <c:pt idx="2">
                  <c:v>3</c:v>
                </c:pt>
                <c:pt idx="3">
                  <c:v>3</c:v>
                </c:pt>
                <c:pt idx="4">
                  <c:v>19</c:v>
                </c:pt>
                <c:pt idx="5">
                  <c:v>14</c:v>
                </c:pt>
                <c:pt idx="6">
                  <c:v>10</c:v>
                </c:pt>
                <c:pt idx="7">
                  <c:v>14</c:v>
                </c:pt>
                <c:pt idx="8">
                  <c:v>24</c:v>
                </c:pt>
                <c:pt idx="9">
                  <c:v>15</c:v>
                </c:pt>
                <c:pt idx="10">
                  <c:v>29</c:v>
                </c:pt>
                <c:pt idx="11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FA-4D70-98C8-66291681406D}"/>
            </c:ext>
          </c:extLst>
        </c:ser>
        <c:ser>
          <c:idx val="1"/>
          <c:order val="1"/>
          <c:tx>
            <c:strRef>
              <c:f>'2013'!$C$4</c:f>
              <c:strCache>
                <c:ptCount val="1"/>
                <c:pt idx="0">
                  <c:v>ЦТС
2 р-н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'2013'!$A$5:$A$16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'2013'!$C$5:$C$16</c:f>
              <c:numCache>
                <c:formatCode>General</c:formatCode>
                <c:ptCount val="12"/>
                <c:pt idx="0">
                  <c:v>7</c:v>
                </c:pt>
                <c:pt idx="1">
                  <c:v>6</c:v>
                </c:pt>
                <c:pt idx="2">
                  <c:v>1</c:v>
                </c:pt>
                <c:pt idx="3">
                  <c:v>1</c:v>
                </c:pt>
                <c:pt idx="4">
                  <c:v>9</c:v>
                </c:pt>
                <c:pt idx="5">
                  <c:v>7</c:v>
                </c:pt>
                <c:pt idx="6">
                  <c:v>17</c:v>
                </c:pt>
                <c:pt idx="7">
                  <c:v>10</c:v>
                </c:pt>
                <c:pt idx="8">
                  <c:v>13</c:v>
                </c:pt>
                <c:pt idx="9">
                  <c:v>16</c:v>
                </c:pt>
                <c:pt idx="10">
                  <c:v>7</c:v>
                </c:pt>
                <c:pt idx="1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FA-4D70-98C8-66291681406D}"/>
            </c:ext>
          </c:extLst>
        </c:ser>
        <c:ser>
          <c:idx val="2"/>
          <c:order val="2"/>
          <c:tx>
            <c:strRef>
              <c:f>'2013'!$D$4</c:f>
              <c:strCache>
                <c:ptCount val="1"/>
                <c:pt idx="0">
                  <c:v>котельные
1 р-н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'2013'!$A$5:$A$16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'2013'!$D$5:$D$16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FA-4D70-98C8-66291681406D}"/>
            </c:ext>
          </c:extLst>
        </c:ser>
        <c:ser>
          <c:idx val="3"/>
          <c:order val="3"/>
          <c:tx>
            <c:strRef>
              <c:f>'2013'!$E$4</c:f>
              <c:strCache>
                <c:ptCount val="1"/>
                <c:pt idx="0">
                  <c:v>котельные
2 р-н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'2013'!$A$5:$A$16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'2013'!$E$5:$E$16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2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FA-4D70-98C8-662916814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725112"/>
        <c:axId val="1"/>
      </c:lineChart>
      <c:catAx>
        <c:axId val="184725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48675531452608156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847251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6655629139072845"/>
          <c:y val="0.92181818181818187"/>
          <c:w val="0.77152317880794696"/>
          <c:h val="0.98727272727272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2014г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258327667703324E-2"/>
          <c:y val="0.12727284026353006"/>
          <c:w val="0.91556365406053886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'2014'!$B$4</c:f>
              <c:strCache>
                <c:ptCount val="1"/>
                <c:pt idx="0">
                  <c:v>ЦТС
1 р-н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'2014'!$A$5:$A$16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'2014'!$B$5:$B$16</c:f>
              <c:numCache>
                <c:formatCode>General</c:formatCode>
                <c:ptCount val="12"/>
                <c:pt idx="0">
                  <c:v>17</c:v>
                </c:pt>
                <c:pt idx="1">
                  <c:v>22</c:v>
                </c:pt>
                <c:pt idx="2">
                  <c:v>12</c:v>
                </c:pt>
                <c:pt idx="3">
                  <c:v>6</c:v>
                </c:pt>
                <c:pt idx="4">
                  <c:v>7</c:v>
                </c:pt>
                <c:pt idx="5">
                  <c:v>17</c:v>
                </c:pt>
                <c:pt idx="6">
                  <c:v>19</c:v>
                </c:pt>
                <c:pt idx="7">
                  <c:v>23</c:v>
                </c:pt>
                <c:pt idx="8">
                  <c:v>12</c:v>
                </c:pt>
                <c:pt idx="9">
                  <c:v>16</c:v>
                </c:pt>
                <c:pt idx="10">
                  <c:v>18</c:v>
                </c:pt>
                <c:pt idx="11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47-4209-84C7-14971CD50F7E}"/>
            </c:ext>
          </c:extLst>
        </c:ser>
        <c:ser>
          <c:idx val="1"/>
          <c:order val="1"/>
          <c:tx>
            <c:strRef>
              <c:f>'2014'!$C$4</c:f>
              <c:strCache>
                <c:ptCount val="1"/>
                <c:pt idx="0">
                  <c:v>ЦТС
2 р-н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'2014'!$A$5:$A$16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'2014'!$C$5:$C$16</c:f>
              <c:numCache>
                <c:formatCode>General</c:formatCode>
                <c:ptCount val="12"/>
                <c:pt idx="0">
                  <c:v>11</c:v>
                </c:pt>
                <c:pt idx="1">
                  <c:v>9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23</c:v>
                </c:pt>
                <c:pt idx="8">
                  <c:v>25</c:v>
                </c:pt>
                <c:pt idx="9">
                  <c:v>30</c:v>
                </c:pt>
                <c:pt idx="10">
                  <c:v>22</c:v>
                </c:pt>
                <c:pt idx="11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47-4209-84C7-14971CD50F7E}"/>
            </c:ext>
          </c:extLst>
        </c:ser>
        <c:ser>
          <c:idx val="2"/>
          <c:order val="2"/>
          <c:tx>
            <c:strRef>
              <c:f>'2014'!$D$4</c:f>
              <c:strCache>
                <c:ptCount val="1"/>
                <c:pt idx="0">
                  <c:v>котельные
1 р-н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'2014'!$A$5:$A$16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'2014'!$D$5:$D$16</c:f>
              <c:numCache>
                <c:formatCode>General</c:formatCode>
                <c:ptCount val="12"/>
                <c:pt idx="0">
                  <c:v>0</c:v>
                </c:pt>
                <c:pt idx="1">
                  <c:v>4</c:v>
                </c:pt>
                <c:pt idx="2">
                  <c:v>1</c:v>
                </c:pt>
                <c:pt idx="3">
                  <c:v>0</c:v>
                </c:pt>
                <c:pt idx="4">
                  <c:v>3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C47-4209-84C7-14971CD50F7E}"/>
            </c:ext>
          </c:extLst>
        </c:ser>
        <c:ser>
          <c:idx val="3"/>
          <c:order val="3"/>
          <c:tx>
            <c:strRef>
              <c:f>'2014'!$E$4</c:f>
              <c:strCache>
                <c:ptCount val="1"/>
                <c:pt idx="0">
                  <c:v>котельные
2 р-н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'2014'!$A$5:$A$16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'2014'!$E$5:$E$16</c:f>
              <c:numCache>
                <c:formatCode>General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C47-4209-84C7-14971CD50F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727408"/>
        <c:axId val="1"/>
      </c:lineChart>
      <c:catAx>
        <c:axId val="18472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48675531452608156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847274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6655629139072845"/>
          <c:y val="0.92181818181818187"/>
          <c:w val="0.77152317880794696"/>
          <c:h val="0.98727272727272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2015г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258327667703324E-2"/>
          <c:y val="0.12727284026353006"/>
          <c:w val="0.91556365406053886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'2015'!$B$4</c:f>
              <c:strCache>
                <c:ptCount val="1"/>
                <c:pt idx="0">
                  <c:v>ЦТС
1 р-н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'2015'!$A$5:$A$16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'2015'!$B$5:$B$16</c:f>
              <c:numCache>
                <c:formatCode>General</c:formatCode>
                <c:ptCount val="12"/>
                <c:pt idx="0">
                  <c:v>7</c:v>
                </c:pt>
                <c:pt idx="1">
                  <c:v>4</c:v>
                </c:pt>
                <c:pt idx="2">
                  <c:v>6</c:v>
                </c:pt>
                <c:pt idx="3">
                  <c:v>9</c:v>
                </c:pt>
                <c:pt idx="4">
                  <c:v>10</c:v>
                </c:pt>
                <c:pt idx="5">
                  <c:v>20</c:v>
                </c:pt>
                <c:pt idx="6">
                  <c:v>11</c:v>
                </c:pt>
                <c:pt idx="7">
                  <c:v>16</c:v>
                </c:pt>
                <c:pt idx="8">
                  <c:v>25</c:v>
                </c:pt>
                <c:pt idx="9">
                  <c:v>24</c:v>
                </c:pt>
                <c:pt idx="10">
                  <c:v>11</c:v>
                </c:pt>
                <c:pt idx="11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A5-436A-8B2D-E33EBA4D981F}"/>
            </c:ext>
          </c:extLst>
        </c:ser>
        <c:ser>
          <c:idx val="1"/>
          <c:order val="1"/>
          <c:tx>
            <c:strRef>
              <c:f>'2015'!$C$4</c:f>
              <c:strCache>
                <c:ptCount val="1"/>
                <c:pt idx="0">
                  <c:v>ЦТС
2 р-н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'2015'!$A$5:$A$16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'2015'!$C$5:$C$16</c:f>
              <c:numCache>
                <c:formatCode>General</c:formatCode>
                <c:ptCount val="12"/>
                <c:pt idx="0">
                  <c:v>8</c:v>
                </c:pt>
                <c:pt idx="1">
                  <c:v>8</c:v>
                </c:pt>
                <c:pt idx="2">
                  <c:v>2</c:v>
                </c:pt>
                <c:pt idx="3">
                  <c:v>5</c:v>
                </c:pt>
                <c:pt idx="4">
                  <c:v>6</c:v>
                </c:pt>
                <c:pt idx="5">
                  <c:v>12</c:v>
                </c:pt>
                <c:pt idx="6">
                  <c:v>7</c:v>
                </c:pt>
                <c:pt idx="7">
                  <c:v>17</c:v>
                </c:pt>
                <c:pt idx="8">
                  <c:v>17</c:v>
                </c:pt>
                <c:pt idx="9">
                  <c:v>26</c:v>
                </c:pt>
                <c:pt idx="10">
                  <c:v>19</c:v>
                </c:pt>
                <c:pt idx="11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A5-436A-8B2D-E33EBA4D981F}"/>
            </c:ext>
          </c:extLst>
        </c:ser>
        <c:ser>
          <c:idx val="2"/>
          <c:order val="2"/>
          <c:tx>
            <c:strRef>
              <c:f>'2015'!$D$4</c:f>
              <c:strCache>
                <c:ptCount val="1"/>
                <c:pt idx="0">
                  <c:v>котельные
1 р-н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'2015'!$A$5:$A$16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'2015'!$D$5:$D$16</c:f>
              <c:numCache>
                <c:formatCode>General</c:formatCode>
                <c:ptCount val="12"/>
                <c:pt idx="0">
                  <c:v>1</c:v>
                </c:pt>
                <c:pt idx="1">
                  <c:v>3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4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A5-436A-8B2D-E33EBA4D981F}"/>
            </c:ext>
          </c:extLst>
        </c:ser>
        <c:ser>
          <c:idx val="3"/>
          <c:order val="3"/>
          <c:tx>
            <c:strRef>
              <c:f>'2015'!$E$4</c:f>
              <c:strCache>
                <c:ptCount val="1"/>
                <c:pt idx="0">
                  <c:v>котельные
2 р-н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'2015'!$A$5:$A$16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'2015'!$E$5:$E$16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A5-436A-8B2D-E33EBA4D98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827496"/>
        <c:axId val="1"/>
      </c:lineChart>
      <c:catAx>
        <c:axId val="184827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48675531452608156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848274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6655629139072845"/>
          <c:y val="0.92181818181818187"/>
          <c:w val="0.77152317880794696"/>
          <c:h val="0.98727272727272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2016г</a:t>
            </a:r>
          </a:p>
        </c:rich>
      </c:tx>
      <c:layout>
        <c:manualLayout>
          <c:xMode val="edge"/>
          <c:yMode val="edge"/>
          <c:x val="0.47019902313535311"/>
          <c:y val="2.90909090909090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258327667703324E-2"/>
          <c:y val="0.12727284026353006"/>
          <c:w val="0.91556365406053886"/>
          <c:h val="0.63090965102064189"/>
        </c:manualLayout>
      </c:layout>
      <c:lineChart>
        <c:grouping val="standard"/>
        <c:varyColors val="0"/>
        <c:ser>
          <c:idx val="0"/>
          <c:order val="0"/>
          <c:tx>
            <c:strRef>
              <c:f>'2016'!$B$4</c:f>
              <c:strCache>
                <c:ptCount val="1"/>
                <c:pt idx="0">
                  <c:v>ЦТС
1 р-н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'2016'!$A$5:$A$16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'2016'!$B$5:$B$16</c:f>
              <c:numCache>
                <c:formatCode>General</c:formatCode>
                <c:ptCount val="12"/>
                <c:pt idx="0">
                  <c:v>7</c:v>
                </c:pt>
                <c:pt idx="1">
                  <c:v>12</c:v>
                </c:pt>
                <c:pt idx="2">
                  <c:v>8</c:v>
                </c:pt>
                <c:pt idx="3">
                  <c:v>6</c:v>
                </c:pt>
                <c:pt idx="4">
                  <c:v>14</c:v>
                </c:pt>
                <c:pt idx="5">
                  <c:v>12</c:v>
                </c:pt>
                <c:pt idx="6">
                  <c:v>3</c:v>
                </c:pt>
                <c:pt idx="7">
                  <c:v>19</c:v>
                </c:pt>
                <c:pt idx="8">
                  <c:v>32</c:v>
                </c:pt>
                <c:pt idx="9">
                  <c:v>15</c:v>
                </c:pt>
                <c:pt idx="10">
                  <c:v>11</c:v>
                </c:pt>
                <c:pt idx="11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4C-47DB-8FAE-FB23B4FB7493}"/>
            </c:ext>
          </c:extLst>
        </c:ser>
        <c:ser>
          <c:idx val="1"/>
          <c:order val="1"/>
          <c:tx>
            <c:strRef>
              <c:f>'2016'!$C$4</c:f>
              <c:strCache>
                <c:ptCount val="1"/>
                <c:pt idx="0">
                  <c:v>ЦТС
2 р-н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'2016'!$A$5:$A$16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'2016'!$C$5:$C$16</c:f>
              <c:numCache>
                <c:formatCode>General</c:formatCode>
                <c:ptCount val="12"/>
                <c:pt idx="0">
                  <c:v>12</c:v>
                </c:pt>
                <c:pt idx="1">
                  <c:v>5</c:v>
                </c:pt>
                <c:pt idx="2">
                  <c:v>4</c:v>
                </c:pt>
                <c:pt idx="3">
                  <c:v>10</c:v>
                </c:pt>
                <c:pt idx="4">
                  <c:v>7</c:v>
                </c:pt>
                <c:pt idx="5">
                  <c:v>10</c:v>
                </c:pt>
                <c:pt idx="6">
                  <c:v>6</c:v>
                </c:pt>
                <c:pt idx="7">
                  <c:v>17</c:v>
                </c:pt>
                <c:pt idx="8">
                  <c:v>19</c:v>
                </c:pt>
                <c:pt idx="9">
                  <c:v>27</c:v>
                </c:pt>
                <c:pt idx="10">
                  <c:v>17</c:v>
                </c:pt>
                <c:pt idx="11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4C-47DB-8FAE-FB23B4FB7493}"/>
            </c:ext>
          </c:extLst>
        </c:ser>
        <c:ser>
          <c:idx val="2"/>
          <c:order val="2"/>
          <c:tx>
            <c:strRef>
              <c:f>'2016'!$D$4</c:f>
              <c:strCache>
                <c:ptCount val="1"/>
                <c:pt idx="0">
                  <c:v>котельные
1 р-н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'2016'!$A$5:$A$16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'2016'!$D$5:$D$16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0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14C-47DB-8FAE-FB23B4FB7493}"/>
            </c:ext>
          </c:extLst>
        </c:ser>
        <c:ser>
          <c:idx val="3"/>
          <c:order val="3"/>
          <c:tx>
            <c:strRef>
              <c:f>'2016'!$E$4</c:f>
              <c:strCache>
                <c:ptCount val="1"/>
                <c:pt idx="0">
                  <c:v>котельные
2 р-н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'2016'!$A$5:$A$16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'2016'!$E$5:$E$16</c:f>
              <c:numCache>
                <c:formatCode>General</c:formatCode>
                <c:ptCount val="12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0</c:v>
                </c:pt>
                <c:pt idx="10">
                  <c:v>1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14C-47DB-8FAE-FB23B4FB74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829792"/>
        <c:axId val="1"/>
      </c:lineChart>
      <c:catAx>
        <c:axId val="18482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месяц</a:t>
                </a:r>
              </a:p>
            </c:rich>
          </c:tx>
          <c:layout>
            <c:manualLayout>
              <c:xMode val="edge"/>
              <c:yMode val="edge"/>
              <c:x val="0.48675531452608156"/>
              <c:y val="0.8618189453591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848297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6655629139072845"/>
          <c:y val="0.92181818181818187"/>
          <c:w val="0.77152317880794696"/>
          <c:h val="0.98727272727272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7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2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rgb="FF00FF00"/>
  </sheetPr>
  <sheetViews>
    <sheetView zoomScale="136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57150</xdr:rowOff>
    </xdr:from>
    <xdr:to>
      <xdr:col>6</xdr:col>
      <xdr:colOff>781050</xdr:colOff>
      <xdr:row>51</xdr:row>
      <xdr:rowOff>114300</xdr:rowOff>
    </xdr:to>
    <xdr:graphicFrame macro="">
      <xdr:nvGraphicFramePr>
        <xdr:cNvPr id="7341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57150</xdr:rowOff>
    </xdr:from>
    <xdr:to>
      <xdr:col>6</xdr:col>
      <xdr:colOff>781050</xdr:colOff>
      <xdr:row>51</xdr:row>
      <xdr:rowOff>114300</xdr:rowOff>
    </xdr:to>
    <xdr:graphicFrame macro="">
      <xdr:nvGraphicFramePr>
        <xdr:cNvPr id="16579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57150</xdr:rowOff>
    </xdr:from>
    <xdr:to>
      <xdr:col>6</xdr:col>
      <xdr:colOff>781050</xdr:colOff>
      <xdr:row>51</xdr:row>
      <xdr:rowOff>114300</xdr:rowOff>
    </xdr:to>
    <xdr:graphicFrame macro="">
      <xdr:nvGraphicFramePr>
        <xdr:cNvPr id="17594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0</xdr:row>
      <xdr:rowOff>466725</xdr:rowOff>
    </xdr:from>
    <xdr:to>
      <xdr:col>23</xdr:col>
      <xdr:colOff>314325</xdr:colOff>
      <xdr:row>31</xdr:row>
      <xdr:rowOff>38100</xdr:rowOff>
    </xdr:to>
    <xdr:graphicFrame macro="">
      <xdr:nvGraphicFramePr>
        <xdr:cNvPr id="18614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95250</xdr:colOff>
      <xdr:row>1</xdr:row>
      <xdr:rowOff>152400</xdr:rowOff>
    </xdr:from>
    <xdr:to>
      <xdr:col>26</xdr:col>
      <xdr:colOff>66675</xdr:colOff>
      <xdr:row>33</xdr:row>
      <xdr:rowOff>142875</xdr:rowOff>
    </xdr:to>
    <xdr:graphicFrame macro="">
      <xdr:nvGraphicFramePr>
        <xdr:cNvPr id="183461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104775</xdr:colOff>
      <xdr:row>2</xdr:row>
      <xdr:rowOff>76200</xdr:rowOff>
    </xdr:from>
    <xdr:to>
      <xdr:col>26</xdr:col>
      <xdr:colOff>76200</xdr:colOff>
      <xdr:row>36</xdr:row>
      <xdr:rowOff>57150</xdr:rowOff>
    </xdr:to>
    <xdr:graphicFrame macro="">
      <xdr:nvGraphicFramePr>
        <xdr:cNvPr id="592018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25</xdr:col>
      <xdr:colOff>581025</xdr:colOff>
      <xdr:row>40</xdr:row>
      <xdr:rowOff>28575</xdr:rowOff>
    </xdr:to>
    <xdr:graphicFrame macro="">
      <xdr:nvGraphicFramePr>
        <xdr:cNvPr id="3270685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25</xdr:col>
      <xdr:colOff>581025</xdr:colOff>
      <xdr:row>40</xdr:row>
      <xdr:rowOff>28575</xdr:rowOff>
    </xdr:to>
    <xdr:graphicFrame macro="">
      <xdr:nvGraphicFramePr>
        <xdr:cNvPr id="3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4</xdr:row>
      <xdr:rowOff>0</xdr:rowOff>
    </xdr:from>
    <xdr:to>
      <xdr:col>23</xdr:col>
      <xdr:colOff>581025</xdr:colOff>
      <xdr:row>40</xdr:row>
      <xdr:rowOff>28575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4</xdr:row>
      <xdr:rowOff>0</xdr:rowOff>
    </xdr:from>
    <xdr:to>
      <xdr:col>23</xdr:col>
      <xdr:colOff>581025</xdr:colOff>
      <xdr:row>40</xdr:row>
      <xdr:rowOff>28575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114300</xdr:rowOff>
    </xdr:from>
    <xdr:to>
      <xdr:col>6</xdr:col>
      <xdr:colOff>1238250</xdr:colOff>
      <xdr:row>56</xdr:row>
      <xdr:rowOff>57150</xdr:rowOff>
    </xdr:to>
    <xdr:graphicFrame macro="">
      <xdr:nvGraphicFramePr>
        <xdr:cNvPr id="2989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57</xdr:row>
      <xdr:rowOff>57150</xdr:rowOff>
    </xdr:from>
    <xdr:to>
      <xdr:col>6</xdr:col>
      <xdr:colOff>1238250</xdr:colOff>
      <xdr:row>81</xdr:row>
      <xdr:rowOff>9525</xdr:rowOff>
    </xdr:to>
    <xdr:graphicFrame macro="">
      <xdr:nvGraphicFramePr>
        <xdr:cNvPr id="2990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104775</xdr:colOff>
      <xdr:row>82</xdr:row>
      <xdr:rowOff>57150</xdr:rowOff>
    </xdr:from>
    <xdr:to>
      <xdr:col>7</xdr:col>
      <xdr:colOff>95250</xdr:colOff>
      <xdr:row>106</xdr:row>
      <xdr:rowOff>28575</xdr:rowOff>
    </xdr:to>
    <xdr:graphicFrame macro="">
      <xdr:nvGraphicFramePr>
        <xdr:cNvPr id="2991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561975</xdr:colOff>
      <xdr:row>36</xdr:row>
      <xdr:rowOff>9525</xdr:rowOff>
    </xdr:from>
    <xdr:to>
      <xdr:col>18</xdr:col>
      <xdr:colOff>361950</xdr:colOff>
      <xdr:row>60</xdr:row>
      <xdr:rowOff>57150</xdr:rowOff>
    </xdr:to>
    <xdr:graphicFrame macro="">
      <xdr:nvGraphicFramePr>
        <xdr:cNvPr id="2992" name="Диаграмма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76200</xdr:colOff>
      <xdr:row>83</xdr:row>
      <xdr:rowOff>47625</xdr:rowOff>
    </xdr:from>
    <xdr:to>
      <xdr:col>15</xdr:col>
      <xdr:colOff>38100</xdr:colOff>
      <xdr:row>102</xdr:row>
      <xdr:rowOff>76200</xdr:rowOff>
    </xdr:to>
    <xdr:graphicFrame macro="">
      <xdr:nvGraphicFramePr>
        <xdr:cNvPr id="2993" name="Диаграмма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110</xdr:row>
      <xdr:rowOff>0</xdr:rowOff>
    </xdr:from>
    <xdr:to>
      <xdr:col>20</xdr:col>
      <xdr:colOff>276225</xdr:colOff>
      <xdr:row>127</xdr:row>
      <xdr:rowOff>19050</xdr:rowOff>
    </xdr:to>
    <xdr:graphicFrame macro="">
      <xdr:nvGraphicFramePr>
        <xdr:cNvPr id="2994" name="Диаграмма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57150</xdr:rowOff>
    </xdr:from>
    <xdr:to>
      <xdr:col>6</xdr:col>
      <xdr:colOff>781050</xdr:colOff>
      <xdr:row>51</xdr:row>
      <xdr:rowOff>114300</xdr:rowOff>
    </xdr:to>
    <xdr:graphicFrame macro="">
      <xdr:nvGraphicFramePr>
        <xdr:cNvPr id="1197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438150</xdr:colOff>
      <xdr:row>0</xdr:row>
      <xdr:rowOff>0</xdr:rowOff>
    </xdr:from>
    <xdr:to>
      <xdr:col>21</xdr:col>
      <xdr:colOff>295275</xdr:colOff>
      <xdr:row>24</xdr:row>
      <xdr:rowOff>47625</xdr:rowOff>
    </xdr:to>
    <xdr:graphicFrame macro="">
      <xdr:nvGraphicFramePr>
        <xdr:cNvPr id="2533435" name="Диаграмма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9308171" cy="6078963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9209835" cy="5616949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342900</xdr:colOff>
      <xdr:row>0</xdr:row>
      <xdr:rowOff>0</xdr:rowOff>
    </xdr:from>
    <xdr:to>
      <xdr:col>32</xdr:col>
      <xdr:colOff>19050</xdr:colOff>
      <xdr:row>23</xdr:row>
      <xdr:rowOff>152400</xdr:rowOff>
    </xdr:to>
    <xdr:graphicFrame macro="">
      <xdr:nvGraphicFramePr>
        <xdr:cNvPr id="11612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304800</xdr:colOff>
      <xdr:row>24</xdr:row>
      <xdr:rowOff>57150</xdr:rowOff>
    </xdr:from>
    <xdr:to>
      <xdr:col>32</xdr:col>
      <xdr:colOff>0</xdr:colOff>
      <xdr:row>50</xdr:row>
      <xdr:rowOff>57150</xdr:rowOff>
    </xdr:to>
    <xdr:graphicFrame macro="">
      <xdr:nvGraphicFramePr>
        <xdr:cNvPr id="11613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57150</xdr:rowOff>
    </xdr:from>
    <xdr:to>
      <xdr:col>6</xdr:col>
      <xdr:colOff>781050</xdr:colOff>
      <xdr:row>51</xdr:row>
      <xdr:rowOff>114300</xdr:rowOff>
    </xdr:to>
    <xdr:graphicFrame macro="">
      <xdr:nvGraphicFramePr>
        <xdr:cNvPr id="15553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57150</xdr:rowOff>
    </xdr:from>
    <xdr:to>
      <xdr:col>6</xdr:col>
      <xdr:colOff>781050</xdr:colOff>
      <xdr:row>51</xdr:row>
      <xdr:rowOff>114300</xdr:rowOff>
    </xdr:to>
    <xdr:graphicFrame macro="">
      <xdr:nvGraphicFramePr>
        <xdr:cNvPr id="4269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57150</xdr:rowOff>
    </xdr:from>
    <xdr:to>
      <xdr:col>6</xdr:col>
      <xdr:colOff>781050</xdr:colOff>
      <xdr:row>51</xdr:row>
      <xdr:rowOff>114300</xdr:rowOff>
    </xdr:to>
    <xdr:graphicFrame macro="">
      <xdr:nvGraphicFramePr>
        <xdr:cNvPr id="5293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57150</xdr:rowOff>
    </xdr:from>
    <xdr:to>
      <xdr:col>6</xdr:col>
      <xdr:colOff>781050</xdr:colOff>
      <xdr:row>51</xdr:row>
      <xdr:rowOff>114300</xdr:rowOff>
    </xdr:to>
    <xdr:graphicFrame macro="">
      <xdr:nvGraphicFramePr>
        <xdr:cNvPr id="6317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57150</xdr:rowOff>
    </xdr:from>
    <xdr:to>
      <xdr:col>6</xdr:col>
      <xdr:colOff>781050</xdr:colOff>
      <xdr:row>51</xdr:row>
      <xdr:rowOff>114300</xdr:rowOff>
    </xdr:to>
    <xdr:graphicFrame macro="">
      <xdr:nvGraphicFramePr>
        <xdr:cNvPr id="8365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57150</xdr:rowOff>
    </xdr:from>
    <xdr:to>
      <xdr:col>6</xdr:col>
      <xdr:colOff>781050</xdr:colOff>
      <xdr:row>51</xdr:row>
      <xdr:rowOff>114300</xdr:rowOff>
    </xdr:to>
    <xdr:graphicFrame macro="">
      <xdr:nvGraphicFramePr>
        <xdr:cNvPr id="9390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57150</xdr:rowOff>
    </xdr:from>
    <xdr:to>
      <xdr:col>6</xdr:col>
      <xdr:colOff>781050</xdr:colOff>
      <xdr:row>51</xdr:row>
      <xdr:rowOff>114300</xdr:rowOff>
    </xdr:to>
    <xdr:graphicFrame macro="">
      <xdr:nvGraphicFramePr>
        <xdr:cNvPr id="12469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57150</xdr:rowOff>
    </xdr:from>
    <xdr:to>
      <xdr:col>6</xdr:col>
      <xdr:colOff>781050</xdr:colOff>
      <xdr:row>51</xdr:row>
      <xdr:rowOff>114300</xdr:rowOff>
    </xdr:to>
    <xdr:graphicFrame macro="">
      <xdr:nvGraphicFramePr>
        <xdr:cNvPr id="13517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4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Normal="100" workbookViewId="0">
      <selection activeCell="A55" sqref="A55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</cols>
  <sheetData>
    <row r="1" spans="1:7" ht="41.25" customHeight="1" x14ac:dyDescent="0.2">
      <c r="A1" s="209" t="s">
        <v>26</v>
      </c>
      <c r="B1" s="209"/>
      <c r="C1" s="209"/>
      <c r="D1" s="209"/>
      <c r="E1" s="209"/>
      <c r="F1" s="209"/>
      <c r="G1" s="209"/>
    </row>
    <row r="2" spans="1:7" ht="13.5" thickBot="1" x14ac:dyDescent="0.25"/>
    <row r="3" spans="1:7" x14ac:dyDescent="0.2">
      <c r="A3" s="210" t="s">
        <v>0</v>
      </c>
      <c r="B3" s="212" t="s">
        <v>5</v>
      </c>
      <c r="C3" s="212"/>
      <c r="D3" s="212"/>
      <c r="E3" s="212"/>
      <c r="F3" s="212"/>
      <c r="G3" s="213"/>
    </row>
    <row r="4" spans="1:7" ht="39" thickBot="1" x14ac:dyDescent="0.25">
      <c r="A4" s="211"/>
      <c r="B4" s="1" t="s">
        <v>1</v>
      </c>
      <c r="C4" s="1" t="s">
        <v>2</v>
      </c>
      <c r="D4" s="1" t="s">
        <v>3</v>
      </c>
      <c r="E4" s="1" t="s">
        <v>4</v>
      </c>
      <c r="F4" s="12" t="s">
        <v>20</v>
      </c>
      <c r="G4" s="13" t="s">
        <v>21</v>
      </c>
    </row>
    <row r="5" spans="1:7" x14ac:dyDescent="0.2">
      <c r="A5" s="2" t="s">
        <v>6</v>
      </c>
      <c r="B5" s="3">
        <v>22</v>
      </c>
      <c r="C5" s="5">
        <v>9</v>
      </c>
      <c r="D5" s="5">
        <v>6</v>
      </c>
      <c r="E5" s="5">
        <v>8</v>
      </c>
      <c r="F5" s="214">
        <f>SUM(B17:C17)</f>
        <v>479</v>
      </c>
      <c r="G5" s="217">
        <f>SUM(D17:E17)</f>
        <v>82</v>
      </c>
    </row>
    <row r="6" spans="1:7" x14ac:dyDescent="0.2">
      <c r="A6" s="4" t="s">
        <v>7</v>
      </c>
      <c r="B6" s="5">
        <v>21</v>
      </c>
      <c r="C6" s="5">
        <v>11</v>
      </c>
      <c r="D6" s="5">
        <v>5</v>
      </c>
      <c r="E6" s="5">
        <v>4</v>
      </c>
      <c r="F6" s="215"/>
      <c r="G6" s="218"/>
    </row>
    <row r="7" spans="1:7" x14ac:dyDescent="0.2">
      <c r="A7" s="4" t="s">
        <v>8</v>
      </c>
      <c r="B7" s="5">
        <v>18</v>
      </c>
      <c r="C7" s="5">
        <v>7</v>
      </c>
      <c r="D7" s="5">
        <v>5</v>
      </c>
      <c r="E7" s="5">
        <v>3</v>
      </c>
      <c r="F7" s="215"/>
      <c r="G7" s="218"/>
    </row>
    <row r="8" spans="1:7" x14ac:dyDescent="0.2">
      <c r="A8" s="4" t="s">
        <v>9</v>
      </c>
      <c r="B8" s="5">
        <v>13</v>
      </c>
      <c r="C8" s="5">
        <v>8</v>
      </c>
      <c r="D8" s="5">
        <v>3</v>
      </c>
      <c r="E8" s="5">
        <v>4</v>
      </c>
      <c r="F8" s="215"/>
      <c r="G8" s="218"/>
    </row>
    <row r="9" spans="1:7" x14ac:dyDescent="0.2">
      <c r="A9" s="4" t="s">
        <v>10</v>
      </c>
      <c r="B9" s="5">
        <v>33</v>
      </c>
      <c r="C9" s="5">
        <v>9</v>
      </c>
      <c r="D9" s="5">
        <v>3</v>
      </c>
      <c r="E9" s="5">
        <v>2</v>
      </c>
      <c r="F9" s="215"/>
      <c r="G9" s="218"/>
    </row>
    <row r="10" spans="1:7" x14ac:dyDescent="0.2">
      <c r="A10" s="4" t="s">
        <v>11</v>
      </c>
      <c r="B10" s="5">
        <v>41</v>
      </c>
      <c r="C10" s="5">
        <v>11</v>
      </c>
      <c r="D10" s="5">
        <v>3</v>
      </c>
      <c r="E10" s="5">
        <v>0</v>
      </c>
      <c r="F10" s="215"/>
      <c r="G10" s="218"/>
    </row>
    <row r="11" spans="1:7" x14ac:dyDescent="0.2">
      <c r="A11" s="4" t="s">
        <v>12</v>
      </c>
      <c r="B11" s="5">
        <v>27</v>
      </c>
      <c r="C11" s="5">
        <v>5</v>
      </c>
      <c r="D11" s="5">
        <v>2</v>
      </c>
      <c r="E11" s="5">
        <v>0</v>
      </c>
      <c r="F11" s="215"/>
      <c r="G11" s="218"/>
    </row>
    <row r="12" spans="1:7" x14ac:dyDescent="0.2">
      <c r="A12" s="4" t="s">
        <v>13</v>
      </c>
      <c r="B12" s="5">
        <v>31</v>
      </c>
      <c r="C12" s="5">
        <v>8</v>
      </c>
      <c r="D12" s="5">
        <v>4</v>
      </c>
      <c r="E12" s="5">
        <v>1</v>
      </c>
      <c r="F12" s="215"/>
      <c r="G12" s="218"/>
    </row>
    <row r="13" spans="1:7" x14ac:dyDescent="0.2">
      <c r="A13" s="4" t="s">
        <v>14</v>
      </c>
      <c r="B13" s="5">
        <v>50</v>
      </c>
      <c r="C13" s="5">
        <v>15</v>
      </c>
      <c r="D13" s="5">
        <v>9</v>
      </c>
      <c r="E13" s="5">
        <v>2</v>
      </c>
      <c r="F13" s="215"/>
      <c r="G13" s="218"/>
    </row>
    <row r="14" spans="1:7" x14ac:dyDescent="0.2">
      <c r="A14" s="4" t="s">
        <v>15</v>
      </c>
      <c r="B14" s="5">
        <v>37</v>
      </c>
      <c r="C14" s="5">
        <v>11</v>
      </c>
      <c r="D14" s="5">
        <v>4</v>
      </c>
      <c r="E14" s="5">
        <v>3</v>
      </c>
      <c r="F14" s="215"/>
      <c r="G14" s="218"/>
    </row>
    <row r="15" spans="1:7" x14ac:dyDescent="0.2">
      <c r="A15" s="4" t="s">
        <v>16</v>
      </c>
      <c r="B15" s="5">
        <v>40</v>
      </c>
      <c r="C15" s="5">
        <v>8</v>
      </c>
      <c r="D15" s="5">
        <v>5</v>
      </c>
      <c r="E15" s="5">
        <v>3</v>
      </c>
      <c r="F15" s="215"/>
      <c r="G15" s="218"/>
    </row>
    <row r="16" spans="1:7" ht="13.5" thickBot="1" x14ac:dyDescent="0.25">
      <c r="A16" s="6" t="s">
        <v>17</v>
      </c>
      <c r="B16" s="7">
        <v>30</v>
      </c>
      <c r="C16" s="5">
        <v>14</v>
      </c>
      <c r="D16" s="5">
        <v>2</v>
      </c>
      <c r="E16" s="5">
        <v>1</v>
      </c>
      <c r="F16" s="215"/>
      <c r="G16" s="218"/>
    </row>
    <row r="17" spans="1:7" ht="15.75" thickBot="1" x14ac:dyDescent="0.3">
      <c r="A17" s="8" t="s">
        <v>19</v>
      </c>
      <c r="B17" s="9">
        <f>SUM(B5:B16)</f>
        <v>363</v>
      </c>
      <c r="C17" s="9">
        <f>SUM(C5:C16)</f>
        <v>116</v>
      </c>
      <c r="D17" s="9">
        <f>SUM(D5:D16)</f>
        <v>51</v>
      </c>
      <c r="E17" s="10">
        <f>SUM(E5:E16)</f>
        <v>31</v>
      </c>
      <c r="F17" s="216"/>
      <c r="G17" s="219"/>
    </row>
    <row r="53" spans="1:1" x14ac:dyDescent="0.2">
      <c r="A53" s="31"/>
    </row>
    <row r="54" spans="1:1" x14ac:dyDescent="0.2">
      <c r="A54" s="31" t="s">
        <v>36</v>
      </c>
    </row>
    <row r="55" spans="1:1" x14ac:dyDescent="0.2">
      <c r="A55" s="31" t="s">
        <v>37</v>
      </c>
    </row>
    <row r="56" spans="1:1" x14ac:dyDescent="0.2">
      <c r="A56" s="29"/>
    </row>
    <row r="57" spans="1:1" x14ac:dyDescent="0.2">
      <c r="A57" s="30"/>
    </row>
  </sheetData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5"/>
  <sheetViews>
    <sheetView zoomScaleNormal="100" workbookViewId="0">
      <selection activeCell="C10" sqref="C10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  <col min="10" max="10" width="13.7109375" bestFit="1" customWidth="1"/>
    <col min="11" max="11" width="16.42578125" customWidth="1"/>
  </cols>
  <sheetData>
    <row r="1" spans="1:11" ht="41.25" customHeight="1" x14ac:dyDescent="0.2">
      <c r="A1" s="209" t="s">
        <v>43</v>
      </c>
      <c r="B1" s="209"/>
      <c r="C1" s="209"/>
      <c r="D1" s="209"/>
      <c r="E1" s="209"/>
      <c r="F1" s="209"/>
      <c r="G1" s="209"/>
    </row>
    <row r="2" spans="1:11" ht="13.5" thickBot="1" x14ac:dyDescent="0.25"/>
    <row r="3" spans="1:11" x14ac:dyDescent="0.2">
      <c r="A3" s="210" t="s">
        <v>0</v>
      </c>
      <c r="B3" s="212" t="s">
        <v>5</v>
      </c>
      <c r="C3" s="212"/>
      <c r="D3" s="212"/>
      <c r="E3" s="212"/>
      <c r="F3" s="212"/>
      <c r="G3" s="213"/>
    </row>
    <row r="4" spans="1:11" ht="39" thickBot="1" x14ac:dyDescent="0.25">
      <c r="A4" s="211"/>
      <c r="B4" s="1" t="s">
        <v>1</v>
      </c>
      <c r="C4" s="1" t="s">
        <v>2</v>
      </c>
      <c r="D4" s="1" t="s">
        <v>3</v>
      </c>
      <c r="E4" s="1" t="s">
        <v>4</v>
      </c>
      <c r="F4" s="12" t="s">
        <v>20</v>
      </c>
      <c r="G4" s="13" t="s">
        <v>21</v>
      </c>
      <c r="J4" s="1" t="s">
        <v>39</v>
      </c>
      <c r="K4" s="1" t="s">
        <v>40</v>
      </c>
    </row>
    <row r="5" spans="1:11" ht="12.75" customHeight="1" x14ac:dyDescent="0.2">
      <c r="A5" s="2" t="s">
        <v>6</v>
      </c>
      <c r="B5" s="3">
        <v>5</v>
      </c>
      <c r="C5" s="3">
        <v>6</v>
      </c>
      <c r="D5" s="3">
        <v>2</v>
      </c>
      <c r="E5" s="3">
        <v>3</v>
      </c>
      <c r="F5" s="220">
        <f>SUM(B17:C17)</f>
        <v>210</v>
      </c>
      <c r="G5" s="223">
        <f>SUM(D17:E17)</f>
        <v>34</v>
      </c>
      <c r="I5">
        <f>SUM(B5:E5)</f>
        <v>16</v>
      </c>
      <c r="J5">
        <v>2</v>
      </c>
      <c r="K5" s="3">
        <f t="shared" ref="K5:K16" si="0">SUM(D5,J5)</f>
        <v>4</v>
      </c>
    </row>
    <row r="6" spans="1:11" ht="12.75" customHeight="1" x14ac:dyDescent="0.2">
      <c r="A6" s="4" t="s">
        <v>7</v>
      </c>
      <c r="B6" s="3">
        <v>5</v>
      </c>
      <c r="C6" s="3">
        <v>8</v>
      </c>
      <c r="D6" s="3">
        <v>1</v>
      </c>
      <c r="E6" s="3">
        <v>0</v>
      </c>
      <c r="F6" s="221"/>
      <c r="G6" s="224"/>
      <c r="I6">
        <f t="shared" ref="I6:I16" si="1">SUM(B6:E6)</f>
        <v>14</v>
      </c>
      <c r="K6" s="3">
        <f t="shared" si="0"/>
        <v>1</v>
      </c>
    </row>
    <row r="7" spans="1:11" ht="12.75" customHeight="1" x14ac:dyDescent="0.2">
      <c r="A7" s="4" t="s">
        <v>8</v>
      </c>
      <c r="B7" s="3">
        <v>5</v>
      </c>
      <c r="C7" s="3">
        <v>3</v>
      </c>
      <c r="D7" s="3">
        <v>0</v>
      </c>
      <c r="E7" s="3">
        <v>0</v>
      </c>
      <c r="F7" s="221"/>
      <c r="G7" s="224"/>
      <c r="I7">
        <f t="shared" si="1"/>
        <v>8</v>
      </c>
      <c r="K7" s="3">
        <f t="shared" si="0"/>
        <v>0</v>
      </c>
    </row>
    <row r="8" spans="1:11" ht="12.75" customHeight="1" x14ac:dyDescent="0.2">
      <c r="A8" s="4" t="s">
        <v>9</v>
      </c>
      <c r="B8" s="3">
        <v>0</v>
      </c>
      <c r="C8" s="3">
        <v>0</v>
      </c>
      <c r="D8" s="3">
        <v>2</v>
      </c>
      <c r="E8" s="3">
        <v>1</v>
      </c>
      <c r="F8" s="221"/>
      <c r="G8" s="224"/>
      <c r="I8">
        <f t="shared" si="1"/>
        <v>3</v>
      </c>
      <c r="J8">
        <v>2</v>
      </c>
      <c r="K8" s="3">
        <f t="shared" si="0"/>
        <v>4</v>
      </c>
    </row>
    <row r="9" spans="1:11" ht="12.75" customHeight="1" x14ac:dyDescent="0.2">
      <c r="A9" s="4" t="s">
        <v>10</v>
      </c>
      <c r="B9" s="5">
        <v>4</v>
      </c>
      <c r="C9" s="3">
        <v>6</v>
      </c>
      <c r="D9" s="3">
        <v>1</v>
      </c>
      <c r="E9" s="3">
        <v>0</v>
      </c>
      <c r="F9" s="221"/>
      <c r="G9" s="224"/>
      <c r="I9">
        <f t="shared" si="1"/>
        <v>11</v>
      </c>
      <c r="J9">
        <v>1</v>
      </c>
      <c r="K9" s="3">
        <f t="shared" si="0"/>
        <v>2</v>
      </c>
    </row>
    <row r="10" spans="1:11" ht="12.75" customHeight="1" x14ac:dyDescent="0.2">
      <c r="A10" s="4" t="s">
        <v>11</v>
      </c>
      <c r="B10" s="5">
        <v>28</v>
      </c>
      <c r="C10" s="5">
        <v>6</v>
      </c>
      <c r="D10" s="3">
        <v>3</v>
      </c>
      <c r="E10" s="3">
        <v>0</v>
      </c>
      <c r="F10" s="221"/>
      <c r="G10" s="224"/>
      <c r="I10">
        <f t="shared" si="1"/>
        <v>37</v>
      </c>
      <c r="J10">
        <v>2</v>
      </c>
      <c r="K10" s="3">
        <f t="shared" si="0"/>
        <v>5</v>
      </c>
    </row>
    <row r="11" spans="1:11" ht="12.75" customHeight="1" x14ac:dyDescent="0.2">
      <c r="A11" s="4" t="s">
        <v>12</v>
      </c>
      <c r="B11" s="3">
        <v>10</v>
      </c>
      <c r="C11" s="3">
        <v>6</v>
      </c>
      <c r="D11" s="3">
        <v>2</v>
      </c>
      <c r="E11" s="3">
        <v>0</v>
      </c>
      <c r="F11" s="221"/>
      <c r="G11" s="224"/>
      <c r="I11">
        <f t="shared" si="1"/>
        <v>18</v>
      </c>
      <c r="K11" s="3">
        <f t="shared" si="0"/>
        <v>2</v>
      </c>
    </row>
    <row r="12" spans="1:11" ht="12.75" customHeight="1" x14ac:dyDescent="0.2">
      <c r="A12" s="4" t="s">
        <v>13</v>
      </c>
      <c r="B12" s="3">
        <v>6</v>
      </c>
      <c r="C12" s="3">
        <v>10</v>
      </c>
      <c r="D12" s="3">
        <v>1</v>
      </c>
      <c r="E12" s="3">
        <v>1</v>
      </c>
      <c r="F12" s="221"/>
      <c r="G12" s="224"/>
      <c r="I12">
        <f t="shared" si="1"/>
        <v>18</v>
      </c>
      <c r="K12" s="3">
        <f t="shared" si="0"/>
        <v>1</v>
      </c>
    </row>
    <row r="13" spans="1:11" ht="12.75" customHeight="1" x14ac:dyDescent="0.2">
      <c r="A13" s="4" t="s">
        <v>14</v>
      </c>
      <c r="B13" s="3">
        <v>13</v>
      </c>
      <c r="C13" s="3">
        <v>5</v>
      </c>
      <c r="D13" s="3">
        <v>1</v>
      </c>
      <c r="E13" s="3">
        <v>0</v>
      </c>
      <c r="F13" s="221"/>
      <c r="G13" s="224"/>
      <c r="I13">
        <f t="shared" si="1"/>
        <v>19</v>
      </c>
      <c r="K13" s="3">
        <f t="shared" si="0"/>
        <v>1</v>
      </c>
    </row>
    <row r="14" spans="1:11" ht="12.75" customHeight="1" x14ac:dyDescent="0.2">
      <c r="A14" s="4" t="s">
        <v>15</v>
      </c>
      <c r="B14" s="3">
        <v>17</v>
      </c>
      <c r="C14" s="3">
        <v>27</v>
      </c>
      <c r="D14" s="3">
        <v>2</v>
      </c>
      <c r="E14" s="3">
        <v>6</v>
      </c>
      <c r="F14" s="221"/>
      <c r="G14" s="224"/>
      <c r="I14">
        <f t="shared" si="1"/>
        <v>52</v>
      </c>
      <c r="K14" s="3">
        <f t="shared" si="0"/>
        <v>2</v>
      </c>
    </row>
    <row r="15" spans="1:11" ht="12.75" customHeight="1" x14ac:dyDescent="0.2">
      <c r="A15" s="4" t="s">
        <v>16</v>
      </c>
      <c r="B15" s="5">
        <v>8</v>
      </c>
      <c r="C15" s="5">
        <v>9</v>
      </c>
      <c r="D15" s="5">
        <v>2</v>
      </c>
      <c r="E15" s="5">
        <v>1</v>
      </c>
      <c r="F15" s="221"/>
      <c r="G15" s="224"/>
      <c r="I15">
        <f t="shared" si="1"/>
        <v>20</v>
      </c>
      <c r="K15" s="3">
        <f t="shared" si="0"/>
        <v>2</v>
      </c>
    </row>
    <row r="16" spans="1:11" ht="13.5" customHeight="1" thickBot="1" x14ac:dyDescent="0.25">
      <c r="A16" s="6" t="s">
        <v>17</v>
      </c>
      <c r="B16" s="5">
        <v>4</v>
      </c>
      <c r="C16" s="5">
        <v>19</v>
      </c>
      <c r="D16" s="5">
        <v>4</v>
      </c>
      <c r="E16" s="5">
        <v>1</v>
      </c>
      <c r="F16" s="221"/>
      <c r="G16" s="224"/>
      <c r="I16">
        <f t="shared" si="1"/>
        <v>28</v>
      </c>
      <c r="K16" s="3">
        <f t="shared" si="0"/>
        <v>4</v>
      </c>
    </row>
    <row r="17" spans="1:11" ht="15.75" customHeight="1" thickBot="1" x14ac:dyDescent="0.3">
      <c r="A17" s="8" t="s">
        <v>19</v>
      </c>
      <c r="B17" s="9">
        <f>SUM(B5:B16)</f>
        <v>105</v>
      </c>
      <c r="C17" s="9">
        <f>SUM(C5:C16)</f>
        <v>105</v>
      </c>
      <c r="D17" s="9">
        <f>SUM(D5:D16)</f>
        <v>21</v>
      </c>
      <c r="E17" s="10">
        <f>SUM(E5:E16)</f>
        <v>13</v>
      </c>
      <c r="F17" s="222"/>
      <c r="G17" s="225"/>
      <c r="I17">
        <f>SUM(I5:I16)</f>
        <v>244</v>
      </c>
      <c r="J17" s="9">
        <f>SUM(J5:J16)</f>
        <v>7</v>
      </c>
      <c r="K17" s="9">
        <f>SUM(K5:K16)</f>
        <v>28</v>
      </c>
    </row>
    <row r="24" spans="1:11" x14ac:dyDescent="0.2">
      <c r="H24" s="15"/>
      <c r="I24" s="15"/>
      <c r="J24" s="15"/>
    </row>
    <row r="25" spans="1:11" x14ac:dyDescent="0.2">
      <c r="H25" s="15"/>
      <c r="I25" s="15"/>
      <c r="J25" s="11"/>
    </row>
    <row r="26" spans="1:11" x14ac:dyDescent="0.2">
      <c r="H26" s="15"/>
      <c r="I26" s="15"/>
      <c r="J26" s="15"/>
    </row>
    <row r="54" spans="1:1" x14ac:dyDescent="0.2">
      <c r="A54" s="31" t="s">
        <v>36</v>
      </c>
    </row>
    <row r="55" spans="1:1" x14ac:dyDescent="0.2">
      <c r="A55" s="31"/>
    </row>
  </sheetData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5"/>
  <sheetViews>
    <sheetView zoomScaleNormal="100" workbookViewId="0">
      <selection activeCell="B16" sqref="B16:E16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</cols>
  <sheetData>
    <row r="1" spans="1:9" ht="41.25" customHeight="1" x14ac:dyDescent="0.2">
      <c r="A1" s="209" t="s">
        <v>44</v>
      </c>
      <c r="B1" s="209"/>
      <c r="C1" s="209"/>
      <c r="D1" s="209"/>
      <c r="E1" s="209"/>
      <c r="F1" s="209"/>
      <c r="G1" s="209"/>
    </row>
    <row r="2" spans="1:9" ht="13.5" thickBot="1" x14ac:dyDescent="0.25"/>
    <row r="3" spans="1:9" x14ac:dyDescent="0.2">
      <c r="A3" s="210" t="s">
        <v>0</v>
      </c>
      <c r="B3" s="212" t="s">
        <v>5</v>
      </c>
      <c r="C3" s="212"/>
      <c r="D3" s="212"/>
      <c r="E3" s="212"/>
      <c r="F3" s="212"/>
      <c r="G3" s="213"/>
    </row>
    <row r="4" spans="1:9" ht="39" thickBot="1" x14ac:dyDescent="0.25">
      <c r="A4" s="211"/>
      <c r="B4" s="1" t="s">
        <v>1</v>
      </c>
      <c r="C4" s="1" t="s">
        <v>2</v>
      </c>
      <c r="D4" s="1" t="s">
        <v>3</v>
      </c>
      <c r="E4" s="1" t="s">
        <v>4</v>
      </c>
      <c r="F4" s="12" t="s">
        <v>20</v>
      </c>
      <c r="G4" s="13" t="s">
        <v>21</v>
      </c>
    </row>
    <row r="5" spans="1:9" ht="12.75" customHeight="1" x14ac:dyDescent="0.2">
      <c r="A5" s="2" t="s">
        <v>6</v>
      </c>
      <c r="B5" s="3">
        <v>3</v>
      </c>
      <c r="C5" s="3">
        <v>8</v>
      </c>
      <c r="D5" s="3">
        <v>0</v>
      </c>
      <c r="E5" s="3">
        <v>0</v>
      </c>
      <c r="F5" s="220">
        <f>SUM(B17:C17)</f>
        <v>260</v>
      </c>
      <c r="G5" s="223">
        <f>SUM(D17:E17)</f>
        <v>32</v>
      </c>
      <c r="I5">
        <f>SUM(B5:E5)</f>
        <v>11</v>
      </c>
    </row>
    <row r="6" spans="1:9" ht="12.75" customHeight="1" x14ac:dyDescent="0.2">
      <c r="A6" s="4" t="s">
        <v>7</v>
      </c>
      <c r="B6" s="3">
        <v>5</v>
      </c>
      <c r="C6" s="5">
        <v>5</v>
      </c>
      <c r="D6" s="3">
        <v>1</v>
      </c>
      <c r="E6" s="3">
        <v>2</v>
      </c>
      <c r="F6" s="221"/>
      <c r="G6" s="224"/>
      <c r="I6">
        <f t="shared" ref="I6:I16" si="0">SUM(B6:E6)</f>
        <v>13</v>
      </c>
    </row>
    <row r="7" spans="1:9" ht="12.75" customHeight="1" x14ac:dyDescent="0.2">
      <c r="A7" s="4" t="s">
        <v>8</v>
      </c>
      <c r="B7" s="5">
        <v>16</v>
      </c>
      <c r="C7" s="5">
        <v>4</v>
      </c>
      <c r="D7" s="3">
        <v>4</v>
      </c>
      <c r="E7" s="3">
        <v>4</v>
      </c>
      <c r="F7" s="221"/>
      <c r="G7" s="224"/>
      <c r="I7">
        <f t="shared" si="0"/>
        <v>28</v>
      </c>
    </row>
    <row r="8" spans="1:9" ht="12.75" customHeight="1" x14ac:dyDescent="0.2">
      <c r="A8" s="4" t="s">
        <v>9</v>
      </c>
      <c r="B8" s="3">
        <v>7</v>
      </c>
      <c r="C8" s="3">
        <v>2</v>
      </c>
      <c r="D8" s="3">
        <v>2</v>
      </c>
      <c r="E8" s="3">
        <v>1</v>
      </c>
      <c r="F8" s="221"/>
      <c r="G8" s="224"/>
      <c r="I8">
        <f t="shared" si="0"/>
        <v>12</v>
      </c>
    </row>
    <row r="9" spans="1:9" ht="12.75" customHeight="1" x14ac:dyDescent="0.2">
      <c r="A9" s="4" t="s">
        <v>10</v>
      </c>
      <c r="B9" s="5">
        <v>11</v>
      </c>
      <c r="C9" s="3">
        <v>5</v>
      </c>
      <c r="D9" s="3">
        <v>1</v>
      </c>
      <c r="E9" s="3">
        <v>0</v>
      </c>
      <c r="F9" s="221"/>
      <c r="G9" s="224"/>
      <c r="I9">
        <f t="shared" si="0"/>
        <v>17</v>
      </c>
    </row>
    <row r="10" spans="1:9" ht="12.75" customHeight="1" x14ac:dyDescent="0.2">
      <c r="A10" s="4" t="s">
        <v>11</v>
      </c>
      <c r="B10" s="5">
        <v>16</v>
      </c>
      <c r="C10" s="3">
        <v>10</v>
      </c>
      <c r="D10" s="3">
        <v>1</v>
      </c>
      <c r="E10" s="3">
        <v>1</v>
      </c>
      <c r="F10" s="221"/>
      <c r="G10" s="224"/>
      <c r="I10">
        <f t="shared" si="0"/>
        <v>28</v>
      </c>
    </row>
    <row r="11" spans="1:9" ht="12.75" customHeight="1" x14ac:dyDescent="0.2">
      <c r="A11" s="4" t="s">
        <v>12</v>
      </c>
      <c r="B11" s="5">
        <v>14</v>
      </c>
      <c r="C11" s="5">
        <v>8</v>
      </c>
      <c r="D11" s="3">
        <v>2</v>
      </c>
      <c r="E11" s="3">
        <v>0</v>
      </c>
      <c r="F11" s="221"/>
      <c r="G11" s="224"/>
      <c r="I11">
        <f t="shared" si="0"/>
        <v>24</v>
      </c>
    </row>
    <row r="12" spans="1:9" ht="12.75" customHeight="1" x14ac:dyDescent="0.2">
      <c r="A12" s="4" t="s">
        <v>13</v>
      </c>
      <c r="B12" s="3">
        <v>12</v>
      </c>
      <c r="C12" s="3">
        <v>12</v>
      </c>
      <c r="D12" s="3">
        <v>0</v>
      </c>
      <c r="E12" s="3">
        <v>0</v>
      </c>
      <c r="F12" s="221"/>
      <c r="G12" s="224"/>
      <c r="I12">
        <f t="shared" si="0"/>
        <v>24</v>
      </c>
    </row>
    <row r="13" spans="1:9" ht="12.75" customHeight="1" x14ac:dyDescent="0.2">
      <c r="A13" s="4" t="s">
        <v>14</v>
      </c>
      <c r="B13" s="3">
        <v>9</v>
      </c>
      <c r="C13" s="3">
        <v>3</v>
      </c>
      <c r="D13" s="3">
        <v>0</v>
      </c>
      <c r="E13" s="3">
        <v>1</v>
      </c>
      <c r="F13" s="221"/>
      <c r="G13" s="224"/>
      <c r="I13">
        <f t="shared" si="0"/>
        <v>13</v>
      </c>
    </row>
    <row r="14" spans="1:9" ht="12.75" customHeight="1" x14ac:dyDescent="0.2">
      <c r="A14" s="4" t="s">
        <v>15</v>
      </c>
      <c r="B14" s="3">
        <v>13</v>
      </c>
      <c r="C14" s="5">
        <v>33</v>
      </c>
      <c r="D14" s="3">
        <v>1</v>
      </c>
      <c r="E14" s="3">
        <v>3</v>
      </c>
      <c r="F14" s="221"/>
      <c r="G14" s="224"/>
      <c r="I14">
        <f t="shared" si="0"/>
        <v>50</v>
      </c>
    </row>
    <row r="15" spans="1:9" ht="12.75" customHeight="1" x14ac:dyDescent="0.2">
      <c r="A15" s="4" t="s">
        <v>16</v>
      </c>
      <c r="B15" s="3">
        <v>10</v>
      </c>
      <c r="C15" s="3">
        <v>21</v>
      </c>
      <c r="D15" s="3">
        <v>3</v>
      </c>
      <c r="E15" s="3">
        <v>2</v>
      </c>
      <c r="F15" s="221"/>
      <c r="G15" s="224"/>
      <c r="I15">
        <f t="shared" si="0"/>
        <v>36</v>
      </c>
    </row>
    <row r="16" spans="1:9" ht="13.5" customHeight="1" thickBot="1" x14ac:dyDescent="0.25">
      <c r="A16" s="6" t="s">
        <v>17</v>
      </c>
      <c r="B16" s="3">
        <v>11</v>
      </c>
      <c r="C16" s="3">
        <v>22</v>
      </c>
      <c r="D16" s="3">
        <v>1</v>
      </c>
      <c r="E16" s="3">
        <v>2</v>
      </c>
      <c r="F16" s="221"/>
      <c r="G16" s="224"/>
      <c r="I16">
        <f t="shared" si="0"/>
        <v>36</v>
      </c>
    </row>
    <row r="17" spans="1:9" ht="15.75" customHeight="1" thickBot="1" x14ac:dyDescent="0.3">
      <c r="A17" s="8" t="s">
        <v>19</v>
      </c>
      <c r="B17" s="9">
        <f>SUM(B5:B16)</f>
        <v>127</v>
      </c>
      <c r="C17" s="9">
        <f>SUM(C5:C16)</f>
        <v>133</v>
      </c>
      <c r="D17" s="9">
        <f>SUM(D5:D16)</f>
        <v>16</v>
      </c>
      <c r="E17" s="10">
        <f>SUM(E5:E16)</f>
        <v>16</v>
      </c>
      <c r="F17" s="222"/>
      <c r="G17" s="225"/>
      <c r="I17">
        <f>SUM(I5:I16)</f>
        <v>292</v>
      </c>
    </row>
    <row r="24" spans="1:9" x14ac:dyDescent="0.2">
      <c r="H24" s="15"/>
    </row>
    <row r="25" spans="1:9" x14ac:dyDescent="0.2">
      <c r="H25" s="15"/>
    </row>
    <row r="26" spans="1:9" x14ac:dyDescent="0.2">
      <c r="H26" s="15"/>
    </row>
    <row r="54" spans="1:1" x14ac:dyDescent="0.2">
      <c r="A54" s="31" t="s">
        <v>36</v>
      </c>
    </row>
    <row r="55" spans="1:1" x14ac:dyDescent="0.2">
      <c r="A55" s="31"/>
    </row>
  </sheetData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workbookViewId="0">
      <selection activeCell="G28" sqref="G28"/>
    </sheetView>
  </sheetViews>
  <sheetFormatPr defaultRowHeight="12.75" x14ac:dyDescent="0.2"/>
  <cols>
    <col min="1" max="1" width="11" customWidth="1"/>
    <col min="2" max="4" width="12.7109375" customWidth="1"/>
    <col min="5" max="5" width="10.85546875" customWidth="1"/>
    <col min="6" max="7" width="12.7109375" customWidth="1"/>
  </cols>
  <sheetData>
    <row r="1" spans="1:9" ht="41.25" customHeight="1" x14ac:dyDescent="0.2">
      <c r="A1" s="209" t="s">
        <v>45</v>
      </c>
      <c r="B1" s="209"/>
      <c r="C1" s="209"/>
      <c r="D1" s="209"/>
      <c r="E1" s="209"/>
      <c r="F1" s="209"/>
      <c r="G1" s="209"/>
    </row>
    <row r="2" spans="1:9" ht="13.5" thickBot="1" x14ac:dyDescent="0.25"/>
    <row r="3" spans="1:9" x14ac:dyDescent="0.2">
      <c r="A3" s="210" t="s">
        <v>0</v>
      </c>
      <c r="B3" s="212" t="s">
        <v>5</v>
      </c>
      <c r="C3" s="212"/>
      <c r="D3" s="212"/>
      <c r="E3" s="212"/>
      <c r="F3" s="212"/>
      <c r="G3" s="213"/>
    </row>
    <row r="4" spans="1:9" ht="39" thickBot="1" x14ac:dyDescent="0.25">
      <c r="A4" s="211"/>
      <c r="B4" s="1" t="s">
        <v>47</v>
      </c>
      <c r="C4" s="1" t="s">
        <v>48</v>
      </c>
      <c r="D4" s="1" t="s">
        <v>49</v>
      </c>
      <c r="E4" s="148" t="s">
        <v>340</v>
      </c>
      <c r="F4" s="12" t="s">
        <v>20</v>
      </c>
      <c r="G4" s="13" t="s">
        <v>21</v>
      </c>
    </row>
    <row r="5" spans="1:9" ht="12.75" customHeight="1" x14ac:dyDescent="0.2">
      <c r="A5" s="2" t="s">
        <v>6</v>
      </c>
      <c r="B5" s="3">
        <v>7</v>
      </c>
      <c r="C5" s="3">
        <v>19</v>
      </c>
      <c r="D5" s="3">
        <v>2</v>
      </c>
      <c r="E5" s="149"/>
      <c r="F5" s="220">
        <f>SUM(B17:C17)</f>
        <v>253</v>
      </c>
      <c r="G5" s="223">
        <f>SUM(D17:E17)</f>
        <v>46</v>
      </c>
      <c r="I5">
        <f>SUM(B5:D5)</f>
        <v>28</v>
      </c>
    </row>
    <row r="6" spans="1:9" ht="12.75" customHeight="1" x14ac:dyDescent="0.2">
      <c r="A6" s="4" t="s">
        <v>7</v>
      </c>
      <c r="B6" s="5">
        <v>7</v>
      </c>
      <c r="C6" s="3">
        <v>12</v>
      </c>
      <c r="D6" s="3">
        <v>2</v>
      </c>
      <c r="E6" s="149"/>
      <c r="F6" s="221"/>
      <c r="G6" s="224"/>
      <c r="I6">
        <f t="shared" ref="I6:I11" si="0">SUM(B6:D6)</f>
        <v>21</v>
      </c>
    </row>
    <row r="7" spans="1:9" ht="12.75" customHeight="1" x14ac:dyDescent="0.2">
      <c r="A7" s="4" t="s">
        <v>8</v>
      </c>
      <c r="B7" s="3">
        <v>2</v>
      </c>
      <c r="C7" s="3">
        <v>3</v>
      </c>
      <c r="D7" s="3">
        <v>1</v>
      </c>
      <c r="E7" s="149"/>
      <c r="F7" s="221"/>
      <c r="G7" s="224"/>
      <c r="I7">
        <f t="shared" si="0"/>
        <v>6</v>
      </c>
    </row>
    <row r="8" spans="1:9" ht="12.75" customHeight="1" x14ac:dyDescent="0.2">
      <c r="A8" s="4" t="s">
        <v>9</v>
      </c>
      <c r="B8" s="3">
        <v>4</v>
      </c>
      <c r="C8" s="3">
        <v>5</v>
      </c>
      <c r="D8" s="3">
        <v>3</v>
      </c>
      <c r="E8" s="149"/>
      <c r="F8" s="221"/>
      <c r="G8" s="224"/>
      <c r="I8">
        <f t="shared" si="0"/>
        <v>12</v>
      </c>
    </row>
    <row r="9" spans="1:9" ht="12.75" customHeight="1" x14ac:dyDescent="0.2">
      <c r="A9" s="4" t="s">
        <v>10</v>
      </c>
      <c r="B9" s="3">
        <v>22</v>
      </c>
      <c r="C9" s="3">
        <v>7</v>
      </c>
      <c r="D9" s="3">
        <v>3</v>
      </c>
      <c r="E9" s="149"/>
      <c r="F9" s="221"/>
      <c r="G9" s="224"/>
      <c r="I9">
        <f t="shared" si="0"/>
        <v>32</v>
      </c>
    </row>
    <row r="10" spans="1:9" ht="12.75" customHeight="1" x14ac:dyDescent="0.2">
      <c r="A10" s="4" t="s">
        <v>11</v>
      </c>
      <c r="B10" s="3">
        <v>23</v>
      </c>
      <c r="C10" s="3">
        <v>5</v>
      </c>
      <c r="D10" s="3">
        <v>2</v>
      </c>
      <c r="E10" s="149"/>
      <c r="F10" s="221"/>
      <c r="G10" s="224"/>
      <c r="I10">
        <f t="shared" si="0"/>
        <v>30</v>
      </c>
    </row>
    <row r="11" spans="1:9" ht="12.75" customHeight="1" x14ac:dyDescent="0.2">
      <c r="A11" s="4" t="s">
        <v>12</v>
      </c>
      <c r="B11" s="3">
        <v>16</v>
      </c>
      <c r="C11" s="3">
        <v>8</v>
      </c>
      <c r="D11" s="3">
        <v>0</v>
      </c>
      <c r="E11" s="149"/>
      <c r="F11" s="221"/>
      <c r="G11" s="224"/>
      <c r="I11">
        <f t="shared" si="0"/>
        <v>24</v>
      </c>
    </row>
    <row r="12" spans="1:9" ht="12.75" customHeight="1" x14ac:dyDescent="0.2">
      <c r="A12" s="4" t="s">
        <v>13</v>
      </c>
      <c r="B12" s="3">
        <v>9</v>
      </c>
      <c r="C12" s="3">
        <v>7</v>
      </c>
      <c r="D12" s="3">
        <v>3</v>
      </c>
      <c r="E12" s="150">
        <v>1</v>
      </c>
      <c r="F12" s="221"/>
      <c r="G12" s="224"/>
      <c r="I12">
        <f>SUM(B12:E12)</f>
        <v>20</v>
      </c>
    </row>
    <row r="13" spans="1:9" ht="12.75" customHeight="1" x14ac:dyDescent="0.2">
      <c r="A13" s="4" t="s">
        <v>14</v>
      </c>
      <c r="B13" s="3">
        <v>13</v>
      </c>
      <c r="C13" s="3">
        <v>14</v>
      </c>
      <c r="D13" s="3">
        <v>6</v>
      </c>
      <c r="E13" s="150">
        <v>4</v>
      </c>
      <c r="F13" s="221"/>
      <c r="G13" s="224"/>
      <c r="I13">
        <f>SUM(B13:E13)</f>
        <v>37</v>
      </c>
    </row>
    <row r="14" spans="1:9" ht="12.75" customHeight="1" x14ac:dyDescent="0.2">
      <c r="A14" s="4" t="s">
        <v>15</v>
      </c>
      <c r="B14" s="3">
        <v>4</v>
      </c>
      <c r="C14" s="3">
        <v>12</v>
      </c>
      <c r="D14" s="3">
        <v>2</v>
      </c>
      <c r="E14" s="150">
        <v>3</v>
      </c>
      <c r="F14" s="221"/>
      <c r="G14" s="224"/>
      <c r="I14">
        <f>SUM(B14:E14)</f>
        <v>21</v>
      </c>
    </row>
    <row r="15" spans="1:9" ht="12.75" customHeight="1" x14ac:dyDescent="0.2">
      <c r="A15" s="4" t="s">
        <v>16</v>
      </c>
      <c r="B15" s="3">
        <v>17</v>
      </c>
      <c r="C15" s="3">
        <v>19</v>
      </c>
      <c r="D15" s="3">
        <v>5</v>
      </c>
      <c r="E15" s="150">
        <v>3</v>
      </c>
      <c r="F15" s="221"/>
      <c r="G15" s="224"/>
      <c r="I15">
        <f>SUM(B15:E15)</f>
        <v>44</v>
      </c>
    </row>
    <row r="16" spans="1:9" ht="13.5" customHeight="1" thickBot="1" x14ac:dyDescent="0.25">
      <c r="A16" s="6" t="s">
        <v>17</v>
      </c>
      <c r="B16" s="3">
        <v>11</v>
      </c>
      <c r="C16" s="3">
        <v>7</v>
      </c>
      <c r="D16" s="3">
        <v>2</v>
      </c>
      <c r="E16" s="150">
        <v>4</v>
      </c>
      <c r="F16" s="221"/>
      <c r="G16" s="224"/>
      <c r="I16">
        <f>SUM(B16:E16)</f>
        <v>24</v>
      </c>
    </row>
    <row r="17" spans="1:9" ht="15.75" customHeight="1" thickBot="1" x14ac:dyDescent="0.3">
      <c r="A17" s="8" t="s">
        <v>19</v>
      </c>
      <c r="B17" s="9">
        <f>SUM(B5:B16)</f>
        <v>135</v>
      </c>
      <c r="C17" s="9">
        <f>SUM(C5:C16)</f>
        <v>118</v>
      </c>
      <c r="D17" s="9">
        <f>SUM(D5:D16)</f>
        <v>31</v>
      </c>
      <c r="E17" s="151">
        <f>SUM(E5:E16)</f>
        <v>15</v>
      </c>
      <c r="F17" s="222"/>
      <c r="G17" s="225"/>
      <c r="I17">
        <f>SUM(I5:I16)</f>
        <v>299</v>
      </c>
    </row>
    <row r="24" spans="1:9" x14ac:dyDescent="0.2">
      <c r="H24" s="15"/>
    </row>
    <row r="25" spans="1:9" x14ac:dyDescent="0.2">
      <c r="H25" s="15"/>
    </row>
    <row r="26" spans="1:9" x14ac:dyDescent="0.2">
      <c r="H26" s="15"/>
    </row>
    <row r="54" spans="1:1" x14ac:dyDescent="0.2">
      <c r="A54" s="31" t="s">
        <v>36</v>
      </c>
    </row>
    <row r="55" spans="1:1" x14ac:dyDescent="0.2">
      <c r="A55" s="31"/>
    </row>
  </sheetData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1"/>
  <sheetViews>
    <sheetView workbookViewId="0">
      <selection activeCell="G36" sqref="G36"/>
    </sheetView>
  </sheetViews>
  <sheetFormatPr defaultRowHeight="12.75" x14ac:dyDescent="0.2"/>
  <cols>
    <col min="1" max="5" width="10.7109375" customWidth="1"/>
    <col min="6" max="7" width="12.7109375" customWidth="1"/>
  </cols>
  <sheetData>
    <row r="1" spans="1:10" ht="41.25" customHeight="1" x14ac:dyDescent="0.2">
      <c r="A1" s="209" t="s">
        <v>54</v>
      </c>
      <c r="B1" s="209"/>
      <c r="C1" s="209"/>
      <c r="D1" s="209"/>
      <c r="E1" s="209"/>
      <c r="F1" s="209"/>
      <c r="G1" s="209"/>
    </row>
    <row r="2" spans="1:10" ht="16.5" customHeight="1" thickBot="1" x14ac:dyDescent="0.25"/>
    <row r="3" spans="1:10" ht="15.75" x14ac:dyDescent="0.2">
      <c r="A3" s="226" t="s">
        <v>0</v>
      </c>
      <c r="B3" s="228" t="s">
        <v>5</v>
      </c>
      <c r="C3" s="228"/>
      <c r="D3" s="228"/>
      <c r="E3" s="228"/>
      <c r="F3" s="228"/>
      <c r="G3" s="229"/>
    </row>
    <row r="4" spans="1:10" ht="39" thickBot="1" x14ac:dyDescent="0.25">
      <c r="A4" s="227"/>
      <c r="B4" s="1" t="s">
        <v>47</v>
      </c>
      <c r="C4" s="1" t="s">
        <v>48</v>
      </c>
      <c r="D4" s="1" t="s">
        <v>56</v>
      </c>
      <c r="E4" s="12" t="s">
        <v>55</v>
      </c>
      <c r="F4" s="12" t="s">
        <v>20</v>
      </c>
      <c r="G4" s="13" t="s">
        <v>21</v>
      </c>
    </row>
    <row r="5" spans="1:10" ht="15" customHeight="1" x14ac:dyDescent="0.2">
      <c r="A5" s="50" t="s">
        <v>6</v>
      </c>
      <c r="B5" s="51">
        <v>5</v>
      </c>
      <c r="C5" s="51">
        <v>9</v>
      </c>
      <c r="D5" s="51">
        <v>8</v>
      </c>
      <c r="E5" s="51">
        <v>2</v>
      </c>
      <c r="F5" s="230">
        <f>SUM(B17:C17)</f>
        <v>220</v>
      </c>
      <c r="G5" s="233">
        <f>SUM(D17:E17)</f>
        <v>80</v>
      </c>
      <c r="J5">
        <f>SUM(B5:E5)</f>
        <v>24</v>
      </c>
    </row>
    <row r="6" spans="1:10" ht="15" customHeight="1" x14ac:dyDescent="0.2">
      <c r="A6" s="52" t="s">
        <v>7</v>
      </c>
      <c r="B6" s="53">
        <v>1</v>
      </c>
      <c r="C6" s="51">
        <v>6</v>
      </c>
      <c r="D6" s="51">
        <v>6</v>
      </c>
      <c r="E6" s="51">
        <v>4</v>
      </c>
      <c r="F6" s="231"/>
      <c r="G6" s="234"/>
      <c r="J6">
        <f t="shared" ref="J6:J16" si="0">SUM(B6:E6)</f>
        <v>17</v>
      </c>
    </row>
    <row r="7" spans="1:10" ht="15" customHeight="1" x14ac:dyDescent="0.2">
      <c r="A7" s="52" t="s">
        <v>8</v>
      </c>
      <c r="B7" s="51">
        <v>5</v>
      </c>
      <c r="C7" s="51">
        <v>1</v>
      </c>
      <c r="D7" s="51">
        <v>3</v>
      </c>
      <c r="E7" s="51">
        <v>4</v>
      </c>
      <c r="F7" s="231"/>
      <c r="G7" s="234"/>
      <c r="J7">
        <f t="shared" si="0"/>
        <v>13</v>
      </c>
    </row>
    <row r="8" spans="1:10" ht="15" customHeight="1" x14ac:dyDescent="0.2">
      <c r="A8" s="55" t="s">
        <v>9</v>
      </c>
      <c r="B8" s="54">
        <v>3</v>
      </c>
      <c r="C8" s="54">
        <v>7</v>
      </c>
      <c r="D8" s="54">
        <v>2</v>
      </c>
      <c r="E8" s="54">
        <v>5</v>
      </c>
      <c r="F8" s="231"/>
      <c r="G8" s="234"/>
      <c r="J8">
        <f t="shared" si="0"/>
        <v>17</v>
      </c>
    </row>
    <row r="9" spans="1:10" ht="15" customHeight="1" x14ac:dyDescent="0.2">
      <c r="A9" s="55" t="s">
        <v>10</v>
      </c>
      <c r="B9" s="54">
        <v>21</v>
      </c>
      <c r="C9" s="54">
        <v>5</v>
      </c>
      <c r="D9" s="54">
        <v>0</v>
      </c>
      <c r="E9" s="54">
        <v>4</v>
      </c>
      <c r="F9" s="231"/>
      <c r="G9" s="234"/>
      <c r="J9">
        <f t="shared" si="0"/>
        <v>30</v>
      </c>
    </row>
    <row r="10" spans="1:10" ht="15" customHeight="1" x14ac:dyDescent="0.2">
      <c r="A10" s="55" t="s">
        <v>11</v>
      </c>
      <c r="B10" s="54">
        <v>18</v>
      </c>
      <c r="C10" s="54">
        <v>5</v>
      </c>
      <c r="D10" s="54">
        <v>1</v>
      </c>
      <c r="E10" s="54">
        <v>1</v>
      </c>
      <c r="F10" s="231"/>
      <c r="G10" s="234"/>
      <c r="J10">
        <f t="shared" si="0"/>
        <v>25</v>
      </c>
    </row>
    <row r="11" spans="1:10" ht="15" customHeight="1" x14ac:dyDescent="0.2">
      <c r="A11" s="56" t="s">
        <v>12</v>
      </c>
      <c r="B11" s="57">
        <v>9</v>
      </c>
      <c r="C11" s="57">
        <v>8</v>
      </c>
      <c r="D11" s="57">
        <v>1</v>
      </c>
      <c r="E11" s="57">
        <v>6</v>
      </c>
      <c r="F11" s="231"/>
      <c r="G11" s="234"/>
      <c r="J11">
        <f t="shared" si="0"/>
        <v>24</v>
      </c>
    </row>
    <row r="12" spans="1:10" ht="15" customHeight="1" x14ac:dyDescent="0.2">
      <c r="A12" s="56" t="s">
        <v>13</v>
      </c>
      <c r="B12" s="57">
        <v>17</v>
      </c>
      <c r="C12" s="57">
        <v>9</v>
      </c>
      <c r="D12" s="57">
        <v>1</v>
      </c>
      <c r="E12" s="57">
        <v>3</v>
      </c>
      <c r="F12" s="231"/>
      <c r="G12" s="234"/>
      <c r="J12">
        <f t="shared" si="0"/>
        <v>30</v>
      </c>
    </row>
    <row r="13" spans="1:10" ht="15" customHeight="1" x14ac:dyDescent="0.2">
      <c r="A13" s="56" t="s">
        <v>14</v>
      </c>
      <c r="B13" s="57">
        <v>10</v>
      </c>
      <c r="C13" s="57">
        <v>8</v>
      </c>
      <c r="D13" s="57">
        <v>2</v>
      </c>
      <c r="E13" s="57">
        <v>7</v>
      </c>
      <c r="F13" s="231"/>
      <c r="G13" s="234"/>
      <c r="J13">
        <f t="shared" si="0"/>
        <v>27</v>
      </c>
    </row>
    <row r="14" spans="1:10" ht="15" customHeight="1" x14ac:dyDescent="0.2">
      <c r="A14" s="58" t="s">
        <v>15</v>
      </c>
      <c r="B14" s="59">
        <v>13</v>
      </c>
      <c r="C14" s="59">
        <v>16</v>
      </c>
      <c r="D14" s="59">
        <v>2</v>
      </c>
      <c r="E14" s="59">
        <v>4</v>
      </c>
      <c r="F14" s="231"/>
      <c r="G14" s="234"/>
      <c r="J14">
        <f t="shared" si="0"/>
        <v>35</v>
      </c>
    </row>
    <row r="15" spans="1:10" ht="15" customHeight="1" x14ac:dyDescent="0.2">
      <c r="A15" s="58" t="s">
        <v>16</v>
      </c>
      <c r="B15" s="59">
        <v>12</v>
      </c>
      <c r="C15" s="59">
        <v>13</v>
      </c>
      <c r="D15" s="59">
        <v>1</v>
      </c>
      <c r="E15" s="59">
        <v>3</v>
      </c>
      <c r="F15" s="231"/>
      <c r="G15" s="234"/>
      <c r="J15">
        <f t="shared" si="0"/>
        <v>29</v>
      </c>
    </row>
    <row r="16" spans="1:10" ht="15" customHeight="1" thickBot="1" x14ac:dyDescent="0.25">
      <c r="A16" s="60" t="s">
        <v>17</v>
      </c>
      <c r="B16" s="59">
        <v>7</v>
      </c>
      <c r="C16" s="59">
        <v>12</v>
      </c>
      <c r="D16" s="59">
        <v>9</v>
      </c>
      <c r="E16" s="59">
        <v>1</v>
      </c>
      <c r="F16" s="231"/>
      <c r="G16" s="234"/>
      <c r="J16">
        <f t="shared" si="0"/>
        <v>29</v>
      </c>
    </row>
    <row r="17" spans="1:10" ht="15.95" customHeight="1" thickBot="1" x14ac:dyDescent="0.3">
      <c r="A17" s="61" t="s">
        <v>19</v>
      </c>
      <c r="B17" s="62">
        <f>SUM(B5:B16)</f>
        <v>121</v>
      </c>
      <c r="C17" s="62">
        <f>SUM(C5:C16)</f>
        <v>99</v>
      </c>
      <c r="D17" s="62">
        <f>SUM(D5:D16)</f>
        <v>36</v>
      </c>
      <c r="E17" s="63">
        <f>SUM(E5:E16)</f>
        <v>44</v>
      </c>
      <c r="F17" s="232"/>
      <c r="G17" s="235"/>
      <c r="J17">
        <f>SUM(J5:J16)</f>
        <v>300</v>
      </c>
    </row>
    <row r="24" spans="1:10" x14ac:dyDescent="0.2">
      <c r="G24" s="49"/>
    </row>
    <row r="31" spans="1:10" x14ac:dyDescent="0.2">
      <c r="A31" t="s">
        <v>57</v>
      </c>
    </row>
  </sheetData>
  <mergeCells count="5">
    <mergeCell ref="A1:G1"/>
    <mergeCell ref="A3:A4"/>
    <mergeCell ref="B3:G3"/>
    <mergeCell ref="F5:F17"/>
    <mergeCell ref="G5:G17"/>
  </mergeCells>
  <phoneticPr fontId="1" type="noConversion"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45"/>
  <sheetViews>
    <sheetView workbookViewId="0">
      <selection activeCell="K29" sqref="K29"/>
    </sheetView>
  </sheetViews>
  <sheetFormatPr defaultRowHeight="12.75" x14ac:dyDescent="0.2"/>
  <cols>
    <col min="1" max="1" width="10.5703125" customWidth="1"/>
    <col min="2" max="2" width="11.140625" customWidth="1"/>
    <col min="3" max="3" width="10.5703125" customWidth="1"/>
    <col min="4" max="4" width="11.7109375" customWidth="1"/>
    <col min="5" max="5" width="11" customWidth="1"/>
    <col min="6" max="6" width="11.140625" customWidth="1"/>
    <col min="7" max="7" width="12.42578125" customWidth="1"/>
  </cols>
  <sheetData>
    <row r="1" spans="1:10" ht="30" customHeight="1" x14ac:dyDescent="0.2">
      <c r="A1" s="209" t="s">
        <v>59</v>
      </c>
      <c r="B1" s="209"/>
      <c r="C1" s="209"/>
      <c r="D1" s="209"/>
      <c r="E1" s="209"/>
      <c r="F1" s="209"/>
      <c r="G1" s="209"/>
    </row>
    <row r="2" spans="1:10" ht="13.5" thickBot="1" x14ac:dyDescent="0.25"/>
    <row r="3" spans="1:10" ht="15.75" x14ac:dyDescent="0.2">
      <c r="A3" s="226" t="s">
        <v>0</v>
      </c>
      <c r="B3" s="228" t="s">
        <v>5</v>
      </c>
      <c r="C3" s="228"/>
      <c r="D3" s="228"/>
      <c r="E3" s="228"/>
      <c r="F3" s="228"/>
      <c r="G3" s="229"/>
    </row>
    <row r="4" spans="1:10" ht="39" thickBot="1" x14ac:dyDescent="0.25">
      <c r="A4" s="227"/>
      <c r="B4" s="1" t="s">
        <v>47</v>
      </c>
      <c r="C4" s="1" t="s">
        <v>48</v>
      </c>
      <c r="D4" s="1" t="s">
        <v>56</v>
      </c>
      <c r="E4" s="12" t="s">
        <v>55</v>
      </c>
      <c r="F4" s="12" t="s">
        <v>20</v>
      </c>
      <c r="G4" s="13" t="s">
        <v>21</v>
      </c>
    </row>
    <row r="5" spans="1:10" x14ac:dyDescent="0.2">
      <c r="A5" s="50" t="s">
        <v>6</v>
      </c>
      <c r="B5" s="51">
        <v>7</v>
      </c>
      <c r="C5" s="51">
        <v>14</v>
      </c>
      <c r="D5" s="51">
        <v>8</v>
      </c>
      <c r="E5" s="51">
        <v>7</v>
      </c>
      <c r="F5" s="230">
        <f>SUM(B17:C17)</f>
        <v>270</v>
      </c>
      <c r="G5" s="233">
        <f>SUM(D17:E17)</f>
        <v>89</v>
      </c>
      <c r="J5">
        <f>SUM(B5:E5)</f>
        <v>36</v>
      </c>
    </row>
    <row r="6" spans="1:10" x14ac:dyDescent="0.2">
      <c r="A6" s="52" t="s">
        <v>7</v>
      </c>
      <c r="B6" s="53">
        <v>4</v>
      </c>
      <c r="C6" s="51">
        <v>10</v>
      </c>
      <c r="D6" s="51">
        <v>7</v>
      </c>
      <c r="E6" s="51">
        <v>2</v>
      </c>
      <c r="F6" s="231"/>
      <c r="G6" s="234"/>
      <c r="J6">
        <f t="shared" ref="J6:J16" si="0">SUM(B6:E6)</f>
        <v>23</v>
      </c>
    </row>
    <row r="7" spans="1:10" x14ac:dyDescent="0.2">
      <c r="A7" s="52" t="s">
        <v>8</v>
      </c>
      <c r="B7" s="51">
        <v>10</v>
      </c>
      <c r="C7" s="51">
        <v>8</v>
      </c>
      <c r="D7" s="51">
        <v>4</v>
      </c>
      <c r="E7" s="51">
        <v>5</v>
      </c>
      <c r="F7" s="231"/>
      <c r="G7" s="234"/>
      <c r="J7">
        <f t="shared" si="0"/>
        <v>27</v>
      </c>
    </row>
    <row r="8" spans="1:10" x14ac:dyDescent="0.2">
      <c r="A8" s="55" t="s">
        <v>9</v>
      </c>
      <c r="B8" s="54">
        <v>4</v>
      </c>
      <c r="C8" s="54">
        <v>4</v>
      </c>
      <c r="D8" s="54">
        <v>1</v>
      </c>
      <c r="E8" s="54">
        <v>3</v>
      </c>
      <c r="F8" s="231"/>
      <c r="G8" s="234"/>
      <c r="J8">
        <f t="shared" si="0"/>
        <v>12</v>
      </c>
    </row>
    <row r="9" spans="1:10" x14ac:dyDescent="0.2">
      <c r="A9" s="55" t="s">
        <v>10</v>
      </c>
      <c r="B9" s="54">
        <v>31</v>
      </c>
      <c r="C9" s="54">
        <v>10</v>
      </c>
      <c r="D9" s="54">
        <v>7</v>
      </c>
      <c r="E9" s="54">
        <v>1</v>
      </c>
      <c r="F9" s="231"/>
      <c r="G9" s="234"/>
      <c r="J9">
        <f t="shared" si="0"/>
        <v>49</v>
      </c>
    </row>
    <row r="10" spans="1:10" x14ac:dyDescent="0.2">
      <c r="A10" s="55" t="s">
        <v>11</v>
      </c>
      <c r="B10" s="54">
        <v>11</v>
      </c>
      <c r="C10" s="54">
        <v>5</v>
      </c>
      <c r="D10" s="54">
        <v>4</v>
      </c>
      <c r="E10" s="54">
        <v>2</v>
      </c>
      <c r="F10" s="231"/>
      <c r="G10" s="234"/>
      <c r="J10">
        <f t="shared" si="0"/>
        <v>22</v>
      </c>
    </row>
    <row r="11" spans="1:10" x14ac:dyDescent="0.2">
      <c r="A11" s="56" t="s">
        <v>12</v>
      </c>
      <c r="B11" s="57">
        <v>15</v>
      </c>
      <c r="C11" s="57">
        <v>6</v>
      </c>
      <c r="D11" s="57">
        <v>2</v>
      </c>
      <c r="E11" s="57">
        <v>0</v>
      </c>
      <c r="F11" s="231"/>
      <c r="G11" s="234"/>
      <c r="J11">
        <f t="shared" si="0"/>
        <v>23</v>
      </c>
    </row>
    <row r="12" spans="1:10" x14ac:dyDescent="0.2">
      <c r="A12" s="56" t="s">
        <v>13</v>
      </c>
      <c r="B12" s="57">
        <v>10</v>
      </c>
      <c r="C12" s="57">
        <v>7</v>
      </c>
      <c r="D12" s="57">
        <v>1</v>
      </c>
      <c r="E12" s="57">
        <v>0</v>
      </c>
      <c r="F12" s="231"/>
      <c r="G12" s="234"/>
      <c r="J12">
        <f t="shared" si="0"/>
        <v>18</v>
      </c>
    </row>
    <row r="13" spans="1:10" x14ac:dyDescent="0.2">
      <c r="A13" s="56" t="s">
        <v>14</v>
      </c>
      <c r="B13" s="57">
        <v>19</v>
      </c>
      <c r="C13" s="57">
        <v>11</v>
      </c>
      <c r="D13" s="57">
        <v>3</v>
      </c>
      <c r="E13" s="57">
        <v>3</v>
      </c>
      <c r="F13" s="231"/>
      <c r="G13" s="234"/>
      <c r="J13">
        <f t="shared" si="0"/>
        <v>36</v>
      </c>
    </row>
    <row r="14" spans="1:10" x14ac:dyDescent="0.2">
      <c r="A14" s="58" t="s">
        <v>15</v>
      </c>
      <c r="B14" s="59">
        <v>13</v>
      </c>
      <c r="C14" s="59">
        <v>22</v>
      </c>
      <c r="D14" s="59">
        <v>6</v>
      </c>
      <c r="E14" s="59">
        <v>2</v>
      </c>
      <c r="F14" s="231"/>
      <c r="G14" s="234"/>
      <c r="J14">
        <f t="shared" si="0"/>
        <v>43</v>
      </c>
    </row>
    <row r="15" spans="1:10" x14ac:dyDescent="0.2">
      <c r="A15" s="58" t="s">
        <v>16</v>
      </c>
      <c r="B15" s="59">
        <v>5</v>
      </c>
      <c r="C15" s="59">
        <v>21</v>
      </c>
      <c r="D15" s="59">
        <v>6</v>
      </c>
      <c r="E15" s="59">
        <v>2</v>
      </c>
      <c r="F15" s="231"/>
      <c r="G15" s="234"/>
      <c r="J15">
        <f t="shared" si="0"/>
        <v>34</v>
      </c>
    </row>
    <row r="16" spans="1:10" ht="13.5" thickBot="1" x14ac:dyDescent="0.25">
      <c r="A16" s="60" t="s">
        <v>17</v>
      </c>
      <c r="B16" s="59">
        <v>7</v>
      </c>
      <c r="C16" s="59">
        <v>16</v>
      </c>
      <c r="D16" s="59">
        <v>6</v>
      </c>
      <c r="E16" s="59">
        <v>7</v>
      </c>
      <c r="F16" s="231"/>
      <c r="G16" s="234"/>
      <c r="J16">
        <f t="shared" si="0"/>
        <v>36</v>
      </c>
    </row>
    <row r="17" spans="1:10" ht="16.5" thickBot="1" x14ac:dyDescent="0.3">
      <c r="A17" s="61" t="s">
        <v>19</v>
      </c>
      <c r="B17" s="62">
        <f>SUM(B5:B16)</f>
        <v>136</v>
      </c>
      <c r="C17" s="62">
        <f>SUM(C5:C16)</f>
        <v>134</v>
      </c>
      <c r="D17" s="62">
        <f>SUM(D5:D16)</f>
        <v>55</v>
      </c>
      <c r="E17" s="63">
        <f>SUM(E5:E16)</f>
        <v>34</v>
      </c>
      <c r="F17" s="232"/>
      <c r="G17" s="235"/>
      <c r="J17">
        <f>SUM(J5:J16)</f>
        <v>359</v>
      </c>
    </row>
    <row r="24" spans="1:10" x14ac:dyDescent="0.2">
      <c r="G24" s="49"/>
    </row>
    <row r="29" spans="1:10" x14ac:dyDescent="0.2">
      <c r="A29" s="66"/>
      <c r="B29" s="66"/>
      <c r="C29" s="66"/>
      <c r="D29" s="66"/>
      <c r="E29" s="66"/>
    </row>
    <row r="30" spans="1:10" x14ac:dyDescent="0.2">
      <c r="A30" s="66"/>
      <c r="B30" s="66"/>
      <c r="C30" s="66"/>
      <c r="D30" s="66"/>
      <c r="E30" s="66"/>
    </row>
    <row r="31" spans="1:10" x14ac:dyDescent="0.2">
      <c r="A31" s="237" t="s">
        <v>57</v>
      </c>
      <c r="B31" s="237"/>
      <c r="C31" s="237"/>
      <c r="D31" s="237"/>
      <c r="E31" s="66"/>
    </row>
    <row r="43" spans="1:27" x14ac:dyDescent="0.2">
      <c r="A43" s="236"/>
      <c r="B43" s="236"/>
      <c r="C43" s="236"/>
      <c r="D43" s="236"/>
      <c r="E43" s="236"/>
      <c r="F43" s="236"/>
      <c r="G43" s="236"/>
      <c r="H43" s="236"/>
      <c r="I43" s="236"/>
      <c r="J43" s="236"/>
      <c r="K43" s="236"/>
      <c r="L43" s="236"/>
      <c r="M43" s="236"/>
      <c r="N43" s="236"/>
      <c r="O43" s="236"/>
      <c r="P43" s="236"/>
      <c r="Q43" s="236"/>
      <c r="R43" s="236"/>
      <c r="S43" s="236"/>
      <c r="T43" s="236"/>
      <c r="U43" s="236"/>
      <c r="V43" s="236"/>
      <c r="W43" s="236"/>
      <c r="X43" s="236"/>
      <c r="Y43" s="236"/>
      <c r="Z43" s="236"/>
      <c r="AA43" s="236"/>
    </row>
    <row r="44" spans="1:27" x14ac:dyDescent="0.2">
      <c r="A44" s="236"/>
      <c r="B44" s="236"/>
      <c r="C44" s="236"/>
      <c r="D44" s="236"/>
      <c r="E44" s="236"/>
      <c r="F44" s="236"/>
      <c r="G44" s="236"/>
      <c r="H44" s="236"/>
      <c r="I44" s="236"/>
      <c r="J44" s="236"/>
      <c r="K44" s="236"/>
      <c r="L44" s="236"/>
      <c r="M44" s="236"/>
      <c r="N44" s="236"/>
      <c r="O44" s="236"/>
      <c r="P44" s="236"/>
      <c r="Q44" s="236"/>
      <c r="R44" s="236"/>
      <c r="S44" s="236"/>
      <c r="T44" s="236"/>
      <c r="U44" s="236"/>
      <c r="V44" s="236"/>
      <c r="W44" s="236"/>
      <c r="X44" s="236"/>
      <c r="Y44" s="236"/>
      <c r="Z44" s="236"/>
      <c r="AA44" s="236"/>
    </row>
    <row r="45" spans="1:27" x14ac:dyDescent="0.2">
      <c r="B45" s="236"/>
      <c r="C45" s="236"/>
      <c r="D45" s="236"/>
    </row>
  </sheetData>
  <mergeCells count="8">
    <mergeCell ref="B45:D45"/>
    <mergeCell ref="A1:G1"/>
    <mergeCell ref="A3:A4"/>
    <mergeCell ref="B3:G3"/>
    <mergeCell ref="F5:F17"/>
    <mergeCell ref="G5:G17"/>
    <mergeCell ref="A43:AA44"/>
    <mergeCell ref="A31:D31"/>
  </mergeCells>
  <phoneticPr fontId="1" type="noConversion"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1"/>
  <sheetViews>
    <sheetView workbookViewId="0">
      <selection activeCell="I33" sqref="I33"/>
    </sheetView>
  </sheetViews>
  <sheetFormatPr defaultRowHeight="12.75" x14ac:dyDescent="0.2"/>
  <sheetData>
    <row r="1" spans="1:7" ht="36.75" customHeight="1" x14ac:dyDescent="0.2">
      <c r="A1" s="209" t="s">
        <v>341</v>
      </c>
      <c r="B1" s="209"/>
      <c r="C1" s="209"/>
      <c r="D1" s="209"/>
      <c r="E1" s="209"/>
      <c r="F1" s="209"/>
      <c r="G1" s="209"/>
    </row>
    <row r="2" spans="1:7" ht="13.5" thickBot="1" x14ac:dyDescent="0.25"/>
    <row r="3" spans="1:7" ht="15.75" x14ac:dyDescent="0.2">
      <c r="A3" s="226" t="s">
        <v>0</v>
      </c>
      <c r="B3" s="228" t="s">
        <v>5</v>
      </c>
      <c r="C3" s="228"/>
      <c r="D3" s="228"/>
      <c r="E3" s="228"/>
      <c r="F3" s="228"/>
      <c r="G3" s="229"/>
    </row>
    <row r="4" spans="1:7" ht="51.75" thickBot="1" x14ac:dyDescent="0.25">
      <c r="A4" s="227"/>
      <c r="B4" s="1" t="s">
        <v>47</v>
      </c>
      <c r="C4" s="1" t="s">
        <v>48</v>
      </c>
      <c r="D4" s="1" t="s">
        <v>56</v>
      </c>
      <c r="E4" s="12" t="s">
        <v>55</v>
      </c>
      <c r="F4" s="12" t="s">
        <v>20</v>
      </c>
      <c r="G4" s="13" t="s">
        <v>21</v>
      </c>
    </row>
    <row r="5" spans="1:7" x14ac:dyDescent="0.2">
      <c r="A5" s="50" t="s">
        <v>6</v>
      </c>
      <c r="B5" s="51">
        <v>1</v>
      </c>
      <c r="C5" s="51">
        <v>6</v>
      </c>
      <c r="D5" s="51">
        <v>7</v>
      </c>
      <c r="E5" s="51">
        <v>8</v>
      </c>
      <c r="F5" s="230">
        <f>SUM(B17:C17)</f>
        <v>310</v>
      </c>
      <c r="G5" s="233">
        <f>SUM(D17:E17)</f>
        <v>96</v>
      </c>
    </row>
    <row r="6" spans="1:7" x14ac:dyDescent="0.2">
      <c r="A6" s="52" t="s">
        <v>7</v>
      </c>
      <c r="B6" s="53">
        <v>4</v>
      </c>
      <c r="C6" s="51">
        <v>13</v>
      </c>
      <c r="D6" s="51">
        <v>3</v>
      </c>
      <c r="E6" s="51">
        <v>1</v>
      </c>
      <c r="F6" s="231"/>
      <c r="G6" s="234"/>
    </row>
    <row r="7" spans="1:7" x14ac:dyDescent="0.2">
      <c r="A7" s="52" t="s">
        <v>8</v>
      </c>
      <c r="B7" s="51">
        <v>5</v>
      </c>
      <c r="C7" s="51">
        <v>9</v>
      </c>
      <c r="D7" s="51">
        <v>8</v>
      </c>
      <c r="E7" s="51">
        <v>6</v>
      </c>
      <c r="F7" s="231"/>
      <c r="G7" s="234"/>
    </row>
    <row r="8" spans="1:7" x14ac:dyDescent="0.2">
      <c r="A8" s="55" t="s">
        <v>9</v>
      </c>
      <c r="B8" s="54">
        <v>2</v>
      </c>
      <c r="C8" s="54">
        <v>4</v>
      </c>
      <c r="D8" s="54">
        <v>7</v>
      </c>
      <c r="E8" s="54">
        <v>0</v>
      </c>
      <c r="F8" s="231"/>
      <c r="G8" s="234"/>
    </row>
    <row r="9" spans="1:7" x14ac:dyDescent="0.2">
      <c r="A9" s="55" t="s">
        <v>10</v>
      </c>
      <c r="B9" s="54">
        <v>17</v>
      </c>
      <c r="C9" s="54">
        <v>6</v>
      </c>
      <c r="D9" s="54">
        <v>2</v>
      </c>
      <c r="E9" s="54">
        <v>5</v>
      </c>
      <c r="F9" s="231"/>
      <c r="G9" s="234"/>
    </row>
    <row r="10" spans="1:7" x14ac:dyDescent="0.2">
      <c r="A10" s="55" t="s">
        <v>11</v>
      </c>
      <c r="B10" s="54">
        <v>31</v>
      </c>
      <c r="C10" s="54">
        <v>11</v>
      </c>
      <c r="D10" s="54">
        <v>4</v>
      </c>
      <c r="E10" s="54">
        <v>6</v>
      </c>
      <c r="F10" s="231"/>
      <c r="G10" s="234"/>
    </row>
    <row r="11" spans="1:7" x14ac:dyDescent="0.2">
      <c r="A11" s="56" t="s">
        <v>12</v>
      </c>
      <c r="B11" s="57">
        <v>11</v>
      </c>
      <c r="C11" s="57">
        <v>22</v>
      </c>
      <c r="D11" s="57">
        <v>0</v>
      </c>
      <c r="E11" s="57">
        <v>2</v>
      </c>
      <c r="F11" s="231"/>
      <c r="G11" s="234"/>
    </row>
    <row r="12" spans="1:7" x14ac:dyDescent="0.2">
      <c r="A12" s="56" t="s">
        <v>13</v>
      </c>
      <c r="B12" s="57">
        <v>15</v>
      </c>
      <c r="C12" s="57">
        <v>20</v>
      </c>
      <c r="D12" s="57">
        <v>0</v>
      </c>
      <c r="E12" s="57">
        <v>2</v>
      </c>
      <c r="F12" s="231"/>
      <c r="G12" s="234"/>
    </row>
    <row r="13" spans="1:7" x14ac:dyDescent="0.2">
      <c r="A13" s="56" t="s">
        <v>14</v>
      </c>
      <c r="B13" s="57">
        <v>14</v>
      </c>
      <c r="C13" s="57">
        <v>29</v>
      </c>
      <c r="D13" s="57">
        <v>10</v>
      </c>
      <c r="E13" s="57">
        <v>3</v>
      </c>
      <c r="F13" s="231"/>
      <c r="G13" s="234"/>
    </row>
    <row r="14" spans="1:7" x14ac:dyDescent="0.2">
      <c r="A14" s="58" t="s">
        <v>15</v>
      </c>
      <c r="B14" s="59">
        <v>15</v>
      </c>
      <c r="C14" s="59">
        <v>19</v>
      </c>
      <c r="D14" s="59">
        <v>6</v>
      </c>
      <c r="E14" s="59">
        <v>4</v>
      </c>
      <c r="F14" s="231"/>
      <c r="G14" s="234"/>
    </row>
    <row r="15" spans="1:7" x14ac:dyDescent="0.2">
      <c r="A15" s="58" t="s">
        <v>16</v>
      </c>
      <c r="B15" s="59">
        <v>7</v>
      </c>
      <c r="C15" s="59">
        <v>27</v>
      </c>
      <c r="D15" s="59">
        <v>4</v>
      </c>
      <c r="E15" s="59">
        <v>3</v>
      </c>
      <c r="F15" s="231"/>
      <c r="G15" s="234"/>
    </row>
    <row r="16" spans="1:7" ht="13.5" thickBot="1" x14ac:dyDescent="0.25">
      <c r="A16" s="60" t="s">
        <v>17</v>
      </c>
      <c r="B16" s="59">
        <v>9</v>
      </c>
      <c r="C16" s="59">
        <v>13</v>
      </c>
      <c r="D16" s="59">
        <v>4</v>
      </c>
      <c r="E16" s="59">
        <v>1</v>
      </c>
      <c r="F16" s="231"/>
      <c r="G16" s="234"/>
    </row>
    <row r="17" spans="1:7" ht="16.5" thickBot="1" x14ac:dyDescent="0.3">
      <c r="A17" s="61" t="s">
        <v>19</v>
      </c>
      <c r="B17" s="62">
        <f>SUM(B5:B16)</f>
        <v>131</v>
      </c>
      <c r="C17" s="62">
        <f>SUM(C5:C16)</f>
        <v>179</v>
      </c>
      <c r="D17" s="62">
        <f>SUM(D5:D16)</f>
        <v>55</v>
      </c>
      <c r="E17" s="63">
        <f>SUM(E5:E16)</f>
        <v>41</v>
      </c>
      <c r="F17" s="232"/>
      <c r="G17" s="235"/>
    </row>
    <row r="18" spans="1:7" x14ac:dyDescent="0.2">
      <c r="A18" s="383" t="s">
        <v>346</v>
      </c>
      <c r="B18" s="196">
        <f>SUM(B5:B7)</f>
        <v>10</v>
      </c>
      <c r="C18" s="196">
        <f>SUM(C5:C7)</f>
        <v>28</v>
      </c>
      <c r="D18" s="196">
        <f>SUM(D5:D7)</f>
        <v>18</v>
      </c>
      <c r="E18" s="196">
        <f>SUM(E5:E7)</f>
        <v>15</v>
      </c>
    </row>
    <row r="19" spans="1:7" x14ac:dyDescent="0.2">
      <c r="A19" s="384" t="s">
        <v>347</v>
      </c>
      <c r="B19" s="197">
        <f>SUM(B8:B10)</f>
        <v>50</v>
      </c>
      <c r="C19" s="197">
        <f>SUM(C8:C10)</f>
        <v>21</v>
      </c>
      <c r="D19" s="197">
        <f>SUM(D8:D10)</f>
        <v>13</v>
      </c>
      <c r="E19" s="197">
        <f>SUM(E8:E10)</f>
        <v>11</v>
      </c>
    </row>
    <row r="20" spans="1:7" x14ac:dyDescent="0.2">
      <c r="A20" s="385" t="s">
        <v>348</v>
      </c>
      <c r="B20" s="198">
        <f>SUM(B11:B13)</f>
        <v>40</v>
      </c>
      <c r="C20" s="198">
        <f>SUM(C11:C13)</f>
        <v>71</v>
      </c>
      <c r="D20" s="198">
        <f>SUM(D11:D13)</f>
        <v>10</v>
      </c>
      <c r="E20" s="198">
        <f>SUM(E11:E13)</f>
        <v>7</v>
      </c>
    </row>
    <row r="21" spans="1:7" x14ac:dyDescent="0.2">
      <c r="A21" s="386" t="s">
        <v>349</v>
      </c>
      <c r="B21" s="199">
        <f>SUM(B14:B16)</f>
        <v>31</v>
      </c>
      <c r="C21" s="199">
        <f>SUM(C14:C16)</f>
        <v>59</v>
      </c>
      <c r="D21" s="199">
        <f>SUM(D14:D16)</f>
        <v>14</v>
      </c>
      <c r="E21" s="199">
        <f>SUM(E14:E16)</f>
        <v>8</v>
      </c>
    </row>
  </sheetData>
  <mergeCells count="5">
    <mergeCell ref="A1:G1"/>
    <mergeCell ref="A3:A4"/>
    <mergeCell ref="B3:G3"/>
    <mergeCell ref="F5:F17"/>
    <mergeCell ref="G5:G17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21"/>
  <sheetViews>
    <sheetView workbookViewId="0">
      <selection activeCell="I25" sqref="I25"/>
    </sheetView>
  </sheetViews>
  <sheetFormatPr defaultRowHeight="12.75" x14ac:dyDescent="0.2"/>
  <sheetData>
    <row r="1" spans="1:7" ht="28.5" customHeight="1" x14ac:dyDescent="0.2">
      <c r="A1" s="209" t="s">
        <v>343</v>
      </c>
      <c r="B1" s="209"/>
      <c r="C1" s="209"/>
      <c r="D1" s="209"/>
      <c r="E1" s="209"/>
      <c r="F1" s="209"/>
      <c r="G1" s="209"/>
    </row>
    <row r="2" spans="1:7" ht="13.5" thickBot="1" x14ac:dyDescent="0.25"/>
    <row r="3" spans="1:7" ht="15.75" x14ac:dyDescent="0.2">
      <c r="A3" s="226" t="s">
        <v>0</v>
      </c>
      <c r="B3" s="228" t="s">
        <v>5</v>
      </c>
      <c r="C3" s="228"/>
      <c r="D3" s="228"/>
      <c r="E3" s="228"/>
      <c r="F3" s="228"/>
      <c r="G3" s="229"/>
    </row>
    <row r="4" spans="1:7" ht="51.75" thickBot="1" x14ac:dyDescent="0.25">
      <c r="A4" s="227"/>
      <c r="B4" s="1" t="s">
        <v>47</v>
      </c>
      <c r="C4" s="1" t="s">
        <v>48</v>
      </c>
      <c r="D4" s="1" t="s">
        <v>56</v>
      </c>
      <c r="E4" s="12" t="s">
        <v>55</v>
      </c>
      <c r="F4" s="12" t="s">
        <v>20</v>
      </c>
      <c r="G4" s="13" t="s">
        <v>21</v>
      </c>
    </row>
    <row r="5" spans="1:7" x14ac:dyDescent="0.2">
      <c r="A5" s="50" t="s">
        <v>6</v>
      </c>
      <c r="B5" s="51"/>
      <c r="C5" s="51"/>
      <c r="D5" s="51"/>
      <c r="E5" s="51"/>
      <c r="F5" s="230">
        <f>SUM(B17:C17)</f>
        <v>0</v>
      </c>
      <c r="G5" s="233">
        <f>SUM(D17:E17)</f>
        <v>0</v>
      </c>
    </row>
    <row r="6" spans="1:7" x14ac:dyDescent="0.2">
      <c r="A6" s="52" t="s">
        <v>7</v>
      </c>
      <c r="B6" s="53"/>
      <c r="C6" s="51"/>
      <c r="D6" s="51"/>
      <c r="E6" s="51"/>
      <c r="F6" s="231"/>
      <c r="G6" s="234"/>
    </row>
    <row r="7" spans="1:7" x14ac:dyDescent="0.2">
      <c r="A7" s="52" t="s">
        <v>8</v>
      </c>
      <c r="B7" s="51"/>
      <c r="C7" s="51"/>
      <c r="D7" s="51"/>
      <c r="E7" s="51"/>
      <c r="F7" s="231"/>
      <c r="G7" s="234"/>
    </row>
    <row r="8" spans="1:7" x14ac:dyDescent="0.2">
      <c r="A8" s="55" t="s">
        <v>9</v>
      </c>
      <c r="B8" s="54"/>
      <c r="C8" s="54"/>
      <c r="D8" s="54"/>
      <c r="E8" s="54"/>
      <c r="F8" s="231"/>
      <c r="G8" s="234"/>
    </row>
    <row r="9" spans="1:7" x14ac:dyDescent="0.2">
      <c r="A9" s="55" t="s">
        <v>10</v>
      </c>
      <c r="B9" s="54"/>
      <c r="C9" s="54"/>
      <c r="D9" s="54"/>
      <c r="E9" s="54"/>
      <c r="F9" s="231"/>
      <c r="G9" s="234"/>
    </row>
    <row r="10" spans="1:7" x14ac:dyDescent="0.2">
      <c r="A10" s="55" t="s">
        <v>11</v>
      </c>
      <c r="B10" s="54"/>
      <c r="C10" s="54"/>
      <c r="D10" s="54"/>
      <c r="E10" s="54"/>
      <c r="F10" s="231"/>
      <c r="G10" s="234"/>
    </row>
    <row r="11" spans="1:7" x14ac:dyDescent="0.2">
      <c r="A11" s="56" t="s">
        <v>12</v>
      </c>
      <c r="B11" s="57"/>
      <c r="C11" s="57"/>
      <c r="D11" s="57"/>
      <c r="E11" s="57"/>
      <c r="F11" s="231"/>
      <c r="G11" s="234"/>
    </row>
    <row r="12" spans="1:7" x14ac:dyDescent="0.2">
      <c r="A12" s="56" t="s">
        <v>13</v>
      </c>
      <c r="B12" s="57"/>
      <c r="C12" s="57"/>
      <c r="D12" s="57"/>
      <c r="E12" s="57"/>
      <c r="F12" s="231"/>
      <c r="G12" s="234"/>
    </row>
    <row r="13" spans="1:7" x14ac:dyDescent="0.2">
      <c r="A13" s="56" t="s">
        <v>14</v>
      </c>
      <c r="B13" s="57"/>
      <c r="C13" s="57"/>
      <c r="D13" s="57"/>
      <c r="E13" s="57"/>
      <c r="F13" s="231"/>
      <c r="G13" s="234"/>
    </row>
    <row r="14" spans="1:7" x14ac:dyDescent="0.2">
      <c r="A14" s="58" t="s">
        <v>15</v>
      </c>
      <c r="B14" s="59"/>
      <c r="C14" s="59"/>
      <c r="D14" s="59"/>
      <c r="E14" s="59"/>
      <c r="F14" s="231"/>
      <c r="G14" s="234"/>
    </row>
    <row r="15" spans="1:7" x14ac:dyDescent="0.2">
      <c r="A15" s="58" t="s">
        <v>16</v>
      </c>
      <c r="B15" s="59"/>
      <c r="C15" s="59"/>
      <c r="D15" s="59"/>
      <c r="E15" s="59"/>
      <c r="F15" s="231"/>
      <c r="G15" s="234"/>
    </row>
    <row r="16" spans="1:7" ht="13.5" thickBot="1" x14ac:dyDescent="0.25">
      <c r="A16" s="60" t="s">
        <v>17</v>
      </c>
      <c r="B16" s="59"/>
      <c r="C16" s="59"/>
      <c r="D16" s="59"/>
      <c r="E16" s="59"/>
      <c r="F16" s="231"/>
      <c r="G16" s="234"/>
    </row>
    <row r="17" spans="1:7" ht="16.5" thickBot="1" x14ac:dyDescent="0.3">
      <c r="A17" s="61" t="s">
        <v>19</v>
      </c>
      <c r="B17" s="62">
        <f>SUM(B5:B16)</f>
        <v>0</v>
      </c>
      <c r="C17" s="62">
        <f>SUM(C5:C16)</f>
        <v>0</v>
      </c>
      <c r="D17" s="62">
        <f>SUM(D5:D16)</f>
        <v>0</v>
      </c>
      <c r="E17" s="63">
        <f>SUM(E5:E16)</f>
        <v>0</v>
      </c>
      <c r="F17" s="232"/>
      <c r="G17" s="235"/>
    </row>
    <row r="18" spans="1:7" x14ac:dyDescent="0.2">
      <c r="A18" s="200">
        <v>1</v>
      </c>
      <c r="B18" s="196">
        <f>SUM(B5:B7)</f>
        <v>0</v>
      </c>
      <c r="C18" s="196">
        <f>SUM(C5:C7)</f>
        <v>0</v>
      </c>
      <c r="D18" s="196">
        <f>SUM(D5:D7)</f>
        <v>0</v>
      </c>
      <c r="E18" s="196">
        <f>SUM(E5:E7)</f>
        <v>0</v>
      </c>
    </row>
    <row r="19" spans="1:7" x14ac:dyDescent="0.2">
      <c r="A19" s="201">
        <v>2</v>
      </c>
      <c r="B19" s="197">
        <f>SUM(B8:B10)</f>
        <v>0</v>
      </c>
      <c r="C19" s="197">
        <f>SUM(C8:C10)</f>
        <v>0</v>
      </c>
      <c r="D19" s="197">
        <f>SUM(D8:D10)</f>
        <v>0</v>
      </c>
      <c r="E19" s="197">
        <f>SUM(E8:E10)</f>
        <v>0</v>
      </c>
    </row>
    <row r="20" spans="1:7" x14ac:dyDescent="0.2">
      <c r="A20" s="202">
        <v>3</v>
      </c>
      <c r="B20" s="198">
        <f>SUM(B11:B13)</f>
        <v>0</v>
      </c>
      <c r="C20" s="198">
        <f>SUM(C11:C13)</f>
        <v>0</v>
      </c>
      <c r="D20" s="198">
        <f>SUM(D11:D13)</f>
        <v>0</v>
      </c>
      <c r="E20" s="198">
        <f>SUM(E11:E13)</f>
        <v>0</v>
      </c>
    </row>
    <row r="21" spans="1:7" x14ac:dyDescent="0.2">
      <c r="A21" s="203">
        <v>4</v>
      </c>
      <c r="B21" s="199">
        <f>SUM(B14:B16)</f>
        <v>0</v>
      </c>
      <c r="C21" s="199">
        <f>SUM(C14:C16)</f>
        <v>0</v>
      </c>
      <c r="D21" s="199">
        <f>SUM(D14:D16)</f>
        <v>0</v>
      </c>
      <c r="E21" s="199">
        <f>SUM(E14:E16)</f>
        <v>0</v>
      </c>
    </row>
  </sheetData>
  <mergeCells count="5">
    <mergeCell ref="A1:G1"/>
    <mergeCell ref="A3:A4"/>
    <mergeCell ref="B3:G3"/>
    <mergeCell ref="F5:F17"/>
    <mergeCell ref="G5:G17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</sheetPr>
  <dimension ref="A1:G21"/>
  <sheetViews>
    <sheetView workbookViewId="0">
      <selection activeCell="I28" sqref="I28"/>
    </sheetView>
  </sheetViews>
  <sheetFormatPr defaultRowHeight="12.75" x14ac:dyDescent="0.2"/>
  <sheetData>
    <row r="1" spans="1:7" ht="30.75" customHeight="1" x14ac:dyDescent="0.2">
      <c r="A1" s="209" t="s">
        <v>345</v>
      </c>
      <c r="B1" s="209"/>
      <c r="C1" s="209"/>
      <c r="D1" s="209"/>
      <c r="E1" s="209"/>
      <c r="F1" s="209"/>
      <c r="G1" s="209"/>
    </row>
    <row r="2" spans="1:7" ht="13.5" thickBot="1" x14ac:dyDescent="0.25"/>
    <row r="3" spans="1:7" ht="15.75" x14ac:dyDescent="0.2">
      <c r="A3" s="226" t="s">
        <v>0</v>
      </c>
      <c r="B3" s="228" t="s">
        <v>5</v>
      </c>
      <c r="C3" s="228"/>
      <c r="D3" s="228"/>
      <c r="E3" s="228"/>
      <c r="F3" s="228"/>
      <c r="G3" s="229"/>
    </row>
    <row r="4" spans="1:7" ht="51.75" thickBot="1" x14ac:dyDescent="0.25">
      <c r="A4" s="227"/>
      <c r="B4" s="1" t="s">
        <v>47</v>
      </c>
      <c r="C4" s="1" t="s">
        <v>48</v>
      </c>
      <c r="D4" s="1" t="s">
        <v>56</v>
      </c>
      <c r="E4" s="12" t="s">
        <v>55</v>
      </c>
      <c r="F4" s="12" t="s">
        <v>20</v>
      </c>
      <c r="G4" s="13" t="s">
        <v>21</v>
      </c>
    </row>
    <row r="5" spans="1:7" x14ac:dyDescent="0.2">
      <c r="A5" s="50" t="s">
        <v>6</v>
      </c>
      <c r="B5" s="51"/>
      <c r="C5" s="51"/>
      <c r="D5" s="51"/>
      <c r="E5" s="51"/>
      <c r="F5" s="230">
        <f>SUM(B17:C17)</f>
        <v>0</v>
      </c>
      <c r="G5" s="233">
        <f>SUM(D17:E17)</f>
        <v>0</v>
      </c>
    </row>
    <row r="6" spans="1:7" x14ac:dyDescent="0.2">
      <c r="A6" s="52" t="s">
        <v>7</v>
      </c>
      <c r="B6" s="53"/>
      <c r="C6" s="51"/>
      <c r="D6" s="51"/>
      <c r="E6" s="51"/>
      <c r="F6" s="231"/>
      <c r="G6" s="234"/>
    </row>
    <row r="7" spans="1:7" x14ac:dyDescent="0.2">
      <c r="A7" s="52" t="s">
        <v>8</v>
      </c>
      <c r="B7" s="51"/>
      <c r="C7" s="51"/>
      <c r="D7" s="51"/>
      <c r="E7" s="51"/>
      <c r="F7" s="231"/>
      <c r="G7" s="234"/>
    </row>
    <row r="8" spans="1:7" x14ac:dyDescent="0.2">
      <c r="A8" s="55" t="s">
        <v>9</v>
      </c>
      <c r="B8" s="54"/>
      <c r="C8" s="54"/>
      <c r="D8" s="54"/>
      <c r="E8" s="54"/>
      <c r="F8" s="231"/>
      <c r="G8" s="234"/>
    </row>
    <row r="9" spans="1:7" x14ac:dyDescent="0.2">
      <c r="A9" s="55" t="s">
        <v>10</v>
      </c>
      <c r="B9" s="54"/>
      <c r="C9" s="54"/>
      <c r="D9" s="54"/>
      <c r="E9" s="54"/>
      <c r="F9" s="231"/>
      <c r="G9" s="234"/>
    </row>
    <row r="10" spans="1:7" x14ac:dyDescent="0.2">
      <c r="A10" s="55" t="s">
        <v>11</v>
      </c>
      <c r="B10" s="54"/>
      <c r="C10" s="54"/>
      <c r="D10" s="54"/>
      <c r="E10" s="54"/>
      <c r="F10" s="231"/>
      <c r="G10" s="234"/>
    </row>
    <row r="11" spans="1:7" x14ac:dyDescent="0.2">
      <c r="A11" s="56" t="s">
        <v>12</v>
      </c>
      <c r="B11" s="57"/>
      <c r="C11" s="57"/>
      <c r="D11" s="57"/>
      <c r="E11" s="57"/>
      <c r="F11" s="231"/>
      <c r="G11" s="234"/>
    </row>
    <row r="12" spans="1:7" x14ac:dyDescent="0.2">
      <c r="A12" s="56" t="s">
        <v>13</v>
      </c>
      <c r="B12" s="57"/>
      <c r="C12" s="57"/>
      <c r="D12" s="57"/>
      <c r="E12" s="57"/>
      <c r="F12" s="231"/>
      <c r="G12" s="234"/>
    </row>
    <row r="13" spans="1:7" x14ac:dyDescent="0.2">
      <c r="A13" s="56" t="s">
        <v>14</v>
      </c>
      <c r="B13" s="57"/>
      <c r="C13" s="57"/>
      <c r="D13" s="57"/>
      <c r="E13" s="57"/>
      <c r="F13" s="231"/>
      <c r="G13" s="234"/>
    </row>
    <row r="14" spans="1:7" x14ac:dyDescent="0.2">
      <c r="A14" s="58" t="s">
        <v>15</v>
      </c>
      <c r="B14" s="59"/>
      <c r="C14" s="59"/>
      <c r="D14" s="59"/>
      <c r="E14" s="59"/>
      <c r="F14" s="231"/>
      <c r="G14" s="234"/>
    </row>
    <row r="15" spans="1:7" x14ac:dyDescent="0.2">
      <c r="A15" s="58" t="s">
        <v>16</v>
      </c>
      <c r="B15" s="59"/>
      <c r="C15" s="59"/>
      <c r="D15" s="59"/>
      <c r="E15" s="59"/>
      <c r="F15" s="231"/>
      <c r="G15" s="234"/>
    </row>
    <row r="16" spans="1:7" ht="13.5" thickBot="1" x14ac:dyDescent="0.25">
      <c r="A16" s="60" t="s">
        <v>17</v>
      </c>
      <c r="B16" s="59"/>
      <c r="C16" s="59"/>
      <c r="D16" s="59"/>
      <c r="E16" s="59"/>
      <c r="F16" s="231"/>
      <c r="G16" s="234"/>
    </row>
    <row r="17" spans="1:7" ht="16.5" thickBot="1" x14ac:dyDescent="0.3">
      <c r="A17" s="61" t="s">
        <v>19</v>
      </c>
      <c r="B17" s="62">
        <f>SUM(B5:B16)</f>
        <v>0</v>
      </c>
      <c r="C17" s="62">
        <f>SUM(C5:C16)</f>
        <v>0</v>
      </c>
      <c r="D17" s="62">
        <f>SUM(D5:D16)</f>
        <v>0</v>
      </c>
      <c r="E17" s="63">
        <f>SUM(E5:E16)</f>
        <v>0</v>
      </c>
      <c r="F17" s="232"/>
      <c r="G17" s="235"/>
    </row>
    <row r="18" spans="1:7" x14ac:dyDescent="0.2">
      <c r="A18" s="200">
        <v>1</v>
      </c>
      <c r="B18" s="196">
        <f>SUM(B5:B7)</f>
        <v>0</v>
      </c>
      <c r="C18" s="196">
        <f>SUM(C5:C7)</f>
        <v>0</v>
      </c>
      <c r="D18" s="196">
        <f>SUM(D5:D7)</f>
        <v>0</v>
      </c>
      <c r="E18" s="196">
        <f>SUM(E5:E7)</f>
        <v>0</v>
      </c>
    </row>
    <row r="19" spans="1:7" x14ac:dyDescent="0.2">
      <c r="A19" s="201">
        <v>2</v>
      </c>
      <c r="B19" s="197">
        <f>SUM(B8:B10)</f>
        <v>0</v>
      </c>
      <c r="C19" s="197">
        <f>SUM(C8:C10)</f>
        <v>0</v>
      </c>
      <c r="D19" s="197">
        <f>SUM(D8:D10)</f>
        <v>0</v>
      </c>
      <c r="E19" s="197">
        <f>SUM(E8:E10)</f>
        <v>0</v>
      </c>
    </row>
    <row r="20" spans="1:7" x14ac:dyDescent="0.2">
      <c r="A20" s="202">
        <v>3</v>
      </c>
      <c r="B20" s="198">
        <f>SUM(B11:B13)</f>
        <v>0</v>
      </c>
      <c r="C20" s="198">
        <f>SUM(C11:C13)</f>
        <v>0</v>
      </c>
      <c r="D20" s="198">
        <f>SUM(D11:D13)</f>
        <v>0</v>
      </c>
      <c r="E20" s="198">
        <f>SUM(E11:E13)</f>
        <v>0</v>
      </c>
    </row>
    <row r="21" spans="1:7" x14ac:dyDescent="0.2">
      <c r="A21" s="203">
        <v>4</v>
      </c>
      <c r="B21" s="199">
        <f>SUM(B14:B16)</f>
        <v>0</v>
      </c>
      <c r="C21" s="199">
        <f>SUM(C14:C16)</f>
        <v>0</v>
      </c>
      <c r="D21" s="199">
        <f>SUM(D14:D16)</f>
        <v>0</v>
      </c>
      <c r="E21" s="199">
        <f>SUM(E14:E16)</f>
        <v>0</v>
      </c>
    </row>
  </sheetData>
  <mergeCells count="5">
    <mergeCell ref="A1:G1"/>
    <mergeCell ref="A3:A4"/>
    <mergeCell ref="B3:G3"/>
    <mergeCell ref="F5:F17"/>
    <mergeCell ref="G5:G17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1:G21"/>
  <sheetViews>
    <sheetView workbookViewId="0">
      <selection activeCell="K5" sqref="K5:Y39"/>
    </sheetView>
  </sheetViews>
  <sheetFormatPr defaultRowHeight="12.75" x14ac:dyDescent="0.2"/>
  <sheetData>
    <row r="1" spans="1:7" ht="27.75" customHeight="1" x14ac:dyDescent="0.2">
      <c r="A1" s="209" t="s">
        <v>344</v>
      </c>
      <c r="B1" s="209"/>
      <c r="C1" s="209"/>
      <c r="D1" s="209"/>
      <c r="E1" s="209"/>
      <c r="F1" s="209"/>
      <c r="G1" s="209"/>
    </row>
    <row r="2" spans="1:7" ht="13.5" thickBot="1" x14ac:dyDescent="0.25"/>
    <row r="3" spans="1:7" ht="15.75" x14ac:dyDescent="0.2">
      <c r="A3" s="226" t="s">
        <v>0</v>
      </c>
      <c r="B3" s="228" t="s">
        <v>5</v>
      </c>
      <c r="C3" s="228"/>
      <c r="D3" s="228"/>
      <c r="E3" s="228"/>
      <c r="F3" s="228"/>
      <c r="G3" s="229"/>
    </row>
    <row r="4" spans="1:7" ht="51.75" thickBot="1" x14ac:dyDescent="0.25">
      <c r="A4" s="227"/>
      <c r="B4" s="1" t="s">
        <v>47</v>
      </c>
      <c r="C4" s="1" t="s">
        <v>48</v>
      </c>
      <c r="D4" s="1" t="s">
        <v>56</v>
      </c>
      <c r="E4" s="12" t="s">
        <v>55</v>
      </c>
      <c r="F4" s="12" t="s">
        <v>20</v>
      </c>
      <c r="G4" s="13" t="s">
        <v>21</v>
      </c>
    </row>
    <row r="5" spans="1:7" x14ac:dyDescent="0.2">
      <c r="A5" s="50" t="s">
        <v>6</v>
      </c>
      <c r="B5" s="51"/>
      <c r="C5" s="51"/>
      <c r="D5" s="51"/>
      <c r="E5" s="51"/>
      <c r="F5" s="230">
        <f>SUM(B17:C17)</f>
        <v>0</v>
      </c>
      <c r="G5" s="233">
        <f>SUM(D17:E17)</f>
        <v>0</v>
      </c>
    </row>
    <row r="6" spans="1:7" x14ac:dyDescent="0.2">
      <c r="A6" s="52" t="s">
        <v>7</v>
      </c>
      <c r="B6" s="53"/>
      <c r="C6" s="51"/>
      <c r="D6" s="51"/>
      <c r="E6" s="51"/>
      <c r="F6" s="231"/>
      <c r="G6" s="234"/>
    </row>
    <row r="7" spans="1:7" x14ac:dyDescent="0.2">
      <c r="A7" s="52" t="s">
        <v>8</v>
      </c>
      <c r="B7" s="51"/>
      <c r="C7" s="51"/>
      <c r="D7" s="51"/>
      <c r="E7" s="51"/>
      <c r="F7" s="231"/>
      <c r="G7" s="234"/>
    </row>
    <row r="8" spans="1:7" x14ac:dyDescent="0.2">
      <c r="A8" s="55" t="s">
        <v>9</v>
      </c>
      <c r="B8" s="54"/>
      <c r="C8" s="54"/>
      <c r="D8" s="54"/>
      <c r="E8" s="54"/>
      <c r="F8" s="231"/>
      <c r="G8" s="234"/>
    </row>
    <row r="9" spans="1:7" x14ac:dyDescent="0.2">
      <c r="A9" s="55" t="s">
        <v>10</v>
      </c>
      <c r="B9" s="54"/>
      <c r="C9" s="54"/>
      <c r="D9" s="54"/>
      <c r="E9" s="54"/>
      <c r="F9" s="231"/>
      <c r="G9" s="234"/>
    </row>
    <row r="10" spans="1:7" x14ac:dyDescent="0.2">
      <c r="A10" s="55" t="s">
        <v>11</v>
      </c>
      <c r="B10" s="54"/>
      <c r="C10" s="54"/>
      <c r="D10" s="54"/>
      <c r="E10" s="54"/>
      <c r="F10" s="231"/>
      <c r="G10" s="234"/>
    </row>
    <row r="11" spans="1:7" x14ac:dyDescent="0.2">
      <c r="A11" s="56" t="s">
        <v>12</v>
      </c>
      <c r="B11" s="57"/>
      <c r="C11" s="57"/>
      <c r="D11" s="57"/>
      <c r="E11" s="57"/>
      <c r="F11" s="231"/>
      <c r="G11" s="234"/>
    </row>
    <row r="12" spans="1:7" x14ac:dyDescent="0.2">
      <c r="A12" s="56" t="s">
        <v>13</v>
      </c>
      <c r="B12" s="57"/>
      <c r="C12" s="57"/>
      <c r="D12" s="57"/>
      <c r="E12" s="57"/>
      <c r="F12" s="231"/>
      <c r="G12" s="234"/>
    </row>
    <row r="13" spans="1:7" x14ac:dyDescent="0.2">
      <c r="A13" s="56" t="s">
        <v>14</v>
      </c>
      <c r="B13" s="57"/>
      <c r="C13" s="57"/>
      <c r="D13" s="57"/>
      <c r="E13" s="57"/>
      <c r="F13" s="231"/>
      <c r="G13" s="234"/>
    </row>
    <row r="14" spans="1:7" x14ac:dyDescent="0.2">
      <c r="A14" s="58" t="s">
        <v>15</v>
      </c>
      <c r="B14" s="59"/>
      <c r="C14" s="59"/>
      <c r="D14" s="59"/>
      <c r="E14" s="59"/>
      <c r="F14" s="231"/>
      <c r="G14" s="234"/>
    </row>
    <row r="15" spans="1:7" x14ac:dyDescent="0.2">
      <c r="A15" s="58" t="s">
        <v>16</v>
      </c>
      <c r="B15" s="59"/>
      <c r="C15" s="59"/>
      <c r="D15" s="59"/>
      <c r="E15" s="59"/>
      <c r="F15" s="231"/>
      <c r="G15" s="234"/>
    </row>
    <row r="16" spans="1:7" ht="13.5" thickBot="1" x14ac:dyDescent="0.25">
      <c r="A16" s="60" t="s">
        <v>17</v>
      </c>
      <c r="B16" s="59"/>
      <c r="C16" s="59"/>
      <c r="D16" s="59"/>
      <c r="E16" s="59"/>
      <c r="F16" s="231"/>
      <c r="G16" s="234"/>
    </row>
    <row r="17" spans="1:7" ht="16.5" thickBot="1" x14ac:dyDescent="0.3">
      <c r="A17" s="61" t="s">
        <v>19</v>
      </c>
      <c r="B17" s="62">
        <f>SUM(B5:B16)</f>
        <v>0</v>
      </c>
      <c r="C17" s="62">
        <f>SUM(C5:C16)</f>
        <v>0</v>
      </c>
      <c r="D17" s="62">
        <f>SUM(D5:D16)</f>
        <v>0</v>
      </c>
      <c r="E17" s="63">
        <f>SUM(E5:E16)</f>
        <v>0</v>
      </c>
      <c r="F17" s="232"/>
      <c r="G17" s="235"/>
    </row>
    <row r="18" spans="1:7" x14ac:dyDescent="0.2">
      <c r="A18" s="200">
        <v>1</v>
      </c>
      <c r="B18" s="196">
        <f>SUM(B5:B7)</f>
        <v>0</v>
      </c>
      <c r="C18" s="196">
        <f>SUM(C5:C7)</f>
        <v>0</v>
      </c>
      <c r="D18" s="196">
        <f>SUM(D5:D7)</f>
        <v>0</v>
      </c>
      <c r="E18" s="196">
        <f>SUM(E5:E7)</f>
        <v>0</v>
      </c>
    </row>
    <row r="19" spans="1:7" x14ac:dyDescent="0.2">
      <c r="A19" s="201">
        <v>2</v>
      </c>
      <c r="B19" s="197">
        <f>SUM(B8:B10)</f>
        <v>0</v>
      </c>
      <c r="C19" s="197">
        <f>SUM(C8:C10)</f>
        <v>0</v>
      </c>
      <c r="D19" s="197">
        <f>SUM(D8:D10)</f>
        <v>0</v>
      </c>
      <c r="E19" s="197">
        <f>SUM(E8:E10)</f>
        <v>0</v>
      </c>
    </row>
    <row r="20" spans="1:7" x14ac:dyDescent="0.2">
      <c r="A20" s="202">
        <v>3</v>
      </c>
      <c r="B20" s="198">
        <f>SUM(B11:B13)</f>
        <v>0</v>
      </c>
      <c r="C20" s="198">
        <f>SUM(C11:C13)</f>
        <v>0</v>
      </c>
      <c r="D20" s="198">
        <f>SUM(D11:D13)</f>
        <v>0</v>
      </c>
      <c r="E20" s="198">
        <f>SUM(E11:E13)</f>
        <v>0</v>
      </c>
    </row>
    <row r="21" spans="1:7" x14ac:dyDescent="0.2">
      <c r="A21" s="203">
        <v>4</v>
      </c>
      <c r="B21" s="199">
        <f>SUM(B14:B16)</f>
        <v>0</v>
      </c>
      <c r="C21" s="199">
        <f>SUM(C14:C16)</f>
        <v>0</v>
      </c>
      <c r="D21" s="199">
        <f>SUM(D14:D16)</f>
        <v>0</v>
      </c>
      <c r="E21" s="199">
        <f>SUM(E14:E16)</f>
        <v>0</v>
      </c>
    </row>
  </sheetData>
  <mergeCells count="5">
    <mergeCell ref="A1:G1"/>
    <mergeCell ref="A3:A4"/>
    <mergeCell ref="B3:G3"/>
    <mergeCell ref="F5:F17"/>
    <mergeCell ref="G5:G17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5"/>
  <sheetViews>
    <sheetView topLeftCell="A34" workbookViewId="0">
      <selection activeCell="K41" sqref="K41"/>
    </sheetView>
  </sheetViews>
  <sheetFormatPr defaultRowHeight="12.75" x14ac:dyDescent="0.2"/>
  <cols>
    <col min="2" max="2" width="40.7109375" customWidth="1"/>
    <col min="3" max="3" width="12.5703125" customWidth="1"/>
    <col min="5" max="5" width="9.7109375" customWidth="1"/>
    <col min="6" max="6" width="45.7109375" customWidth="1"/>
    <col min="7" max="7" width="12.7109375" customWidth="1"/>
  </cols>
  <sheetData>
    <row r="1" spans="1:27" x14ac:dyDescent="0.2">
      <c r="A1" s="97"/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</row>
    <row r="2" spans="1:27" x14ac:dyDescent="0.2">
      <c r="A2" s="281" t="s">
        <v>65</v>
      </c>
      <c r="B2" s="281"/>
      <c r="C2" s="281"/>
      <c r="D2" s="281"/>
      <c r="E2" s="281"/>
      <c r="F2" s="281"/>
      <c r="G2" s="281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</row>
    <row r="3" spans="1:27" ht="13.5" thickBot="1" x14ac:dyDescent="0.25">
      <c r="A3" s="281"/>
      <c r="B3" s="281"/>
      <c r="C3" s="281"/>
      <c r="D3" s="281"/>
      <c r="E3" s="281"/>
      <c r="F3" s="281"/>
      <c r="G3" s="281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</row>
    <row r="4" spans="1:27" x14ac:dyDescent="0.2">
      <c r="A4" s="238" t="s">
        <v>66</v>
      </c>
      <c r="B4" s="238" t="s">
        <v>67</v>
      </c>
      <c r="C4" s="238" t="s">
        <v>68</v>
      </c>
      <c r="E4" s="238" t="s">
        <v>66</v>
      </c>
      <c r="F4" s="238" t="s">
        <v>88</v>
      </c>
      <c r="G4" s="238" t="s">
        <v>68</v>
      </c>
    </row>
    <row r="5" spans="1:27" ht="13.5" thickBot="1" x14ac:dyDescent="0.25">
      <c r="A5" s="239"/>
      <c r="B5" s="239"/>
      <c r="C5" s="239"/>
      <c r="E5" s="239"/>
      <c r="F5" s="239"/>
      <c r="G5" s="239"/>
    </row>
    <row r="6" spans="1:27" x14ac:dyDescent="0.2">
      <c r="A6" s="304" t="s">
        <v>6</v>
      </c>
      <c r="B6" s="69" t="s">
        <v>69</v>
      </c>
      <c r="C6" s="263">
        <v>2</v>
      </c>
      <c r="E6" s="297" t="s">
        <v>6</v>
      </c>
      <c r="F6" s="69" t="s">
        <v>89</v>
      </c>
      <c r="G6" s="80">
        <v>1</v>
      </c>
    </row>
    <row r="7" spans="1:27" ht="13.5" thickBot="1" x14ac:dyDescent="0.25">
      <c r="A7" s="305"/>
      <c r="B7" s="75" t="s">
        <v>70</v>
      </c>
      <c r="C7" s="265"/>
      <c r="E7" s="298"/>
      <c r="F7" s="70" t="s">
        <v>90</v>
      </c>
      <c r="G7" s="74">
        <v>1</v>
      </c>
    </row>
    <row r="8" spans="1:27" ht="13.5" thickBot="1" x14ac:dyDescent="0.25">
      <c r="A8" s="98" t="s">
        <v>7</v>
      </c>
      <c r="B8" s="77" t="s">
        <v>71</v>
      </c>
      <c r="C8" s="76">
        <v>1</v>
      </c>
      <c r="E8" s="298"/>
      <c r="F8" s="70" t="s">
        <v>91</v>
      </c>
      <c r="G8" s="74">
        <v>1</v>
      </c>
    </row>
    <row r="9" spans="1:27" ht="13.5" thickBot="1" x14ac:dyDescent="0.25">
      <c r="A9" s="100" t="s">
        <v>8</v>
      </c>
      <c r="B9" s="77"/>
      <c r="C9" s="72">
        <v>0</v>
      </c>
      <c r="E9" s="298"/>
      <c r="F9" s="82" t="s">
        <v>92</v>
      </c>
      <c r="G9" s="74">
        <v>1</v>
      </c>
    </row>
    <row r="10" spans="1:27" x14ac:dyDescent="0.2">
      <c r="A10" s="240" t="s">
        <v>9</v>
      </c>
      <c r="B10" t="s">
        <v>72</v>
      </c>
      <c r="C10" s="263">
        <v>3</v>
      </c>
      <c r="E10" s="298"/>
      <c r="F10" s="82" t="s">
        <v>93</v>
      </c>
      <c r="G10" s="74">
        <v>1</v>
      </c>
    </row>
    <row r="11" spans="1:27" x14ac:dyDescent="0.2">
      <c r="A11" s="241"/>
      <c r="B11" s="78" t="s">
        <v>73</v>
      </c>
      <c r="C11" s="264"/>
      <c r="E11" s="298"/>
      <c r="F11" s="82" t="s">
        <v>94</v>
      </c>
      <c r="G11" s="74">
        <v>1</v>
      </c>
    </row>
    <row r="12" spans="1:27" ht="13.5" thickBot="1" x14ac:dyDescent="0.25">
      <c r="A12" s="242"/>
      <c r="B12" s="79" t="s">
        <v>74</v>
      </c>
      <c r="C12" s="265"/>
      <c r="E12" s="298"/>
      <c r="F12" s="82" t="s">
        <v>93</v>
      </c>
      <c r="G12" s="74">
        <v>1</v>
      </c>
    </row>
    <row r="13" spans="1:27" ht="13.5" thickBot="1" x14ac:dyDescent="0.25">
      <c r="A13" s="101" t="s">
        <v>10</v>
      </c>
      <c r="B13" s="77"/>
      <c r="C13" s="76">
        <v>0</v>
      </c>
      <c r="E13" s="298"/>
      <c r="F13" s="82" t="s">
        <v>95</v>
      </c>
      <c r="G13" s="74">
        <v>1</v>
      </c>
    </row>
    <row r="14" spans="1:27" ht="13.5" thickBot="1" x14ac:dyDescent="0.25">
      <c r="A14" s="101" t="s">
        <v>11</v>
      </c>
      <c r="B14" s="77"/>
      <c r="C14" s="76">
        <v>0</v>
      </c>
      <c r="E14" s="298"/>
      <c r="F14" s="82" t="s">
        <v>93</v>
      </c>
      <c r="G14" s="74">
        <v>1</v>
      </c>
    </row>
    <row r="15" spans="1:27" ht="13.5" thickBot="1" x14ac:dyDescent="0.25">
      <c r="A15" s="101" t="s">
        <v>12</v>
      </c>
      <c r="B15" s="77"/>
      <c r="C15" s="76">
        <v>0</v>
      </c>
      <c r="E15" s="298"/>
      <c r="F15" s="82" t="s">
        <v>96</v>
      </c>
      <c r="G15" s="74">
        <v>1</v>
      </c>
    </row>
    <row r="16" spans="1:27" ht="13.5" thickBot="1" x14ac:dyDescent="0.25">
      <c r="A16" s="101" t="s">
        <v>13</v>
      </c>
      <c r="B16" s="77" t="s">
        <v>75</v>
      </c>
      <c r="C16" s="76">
        <v>1</v>
      </c>
      <c r="E16" s="298"/>
      <c r="F16" s="82" t="s">
        <v>97</v>
      </c>
      <c r="G16" s="74">
        <v>1</v>
      </c>
    </row>
    <row r="17" spans="1:7" ht="13.5" thickBot="1" x14ac:dyDescent="0.25">
      <c r="A17" s="99" t="s">
        <v>14</v>
      </c>
      <c r="B17" s="77" t="s">
        <v>76</v>
      </c>
      <c r="C17" s="76">
        <v>1</v>
      </c>
      <c r="E17" s="298"/>
      <c r="F17" s="82" t="s">
        <v>98</v>
      </c>
      <c r="G17" s="74">
        <v>1</v>
      </c>
    </row>
    <row r="18" spans="1:7" x14ac:dyDescent="0.2">
      <c r="A18" s="243" t="s">
        <v>15</v>
      </c>
      <c r="B18" s="69" t="s">
        <v>77</v>
      </c>
      <c r="C18" s="246">
        <v>4</v>
      </c>
      <c r="E18" s="298"/>
      <c r="F18" s="82" t="s">
        <v>99</v>
      </c>
      <c r="G18" s="74">
        <v>1</v>
      </c>
    </row>
    <row r="19" spans="1:7" x14ac:dyDescent="0.2">
      <c r="A19" s="244"/>
      <c r="B19" s="70" t="s">
        <v>78</v>
      </c>
      <c r="C19" s="247"/>
      <c r="E19" s="298"/>
      <c r="F19" s="82" t="s">
        <v>100</v>
      </c>
      <c r="G19" s="74">
        <v>1</v>
      </c>
    </row>
    <row r="20" spans="1:7" x14ac:dyDescent="0.2">
      <c r="A20" s="244"/>
      <c r="B20" s="70" t="s">
        <v>79</v>
      </c>
      <c r="C20" s="247"/>
      <c r="E20" s="298"/>
      <c r="F20" s="82" t="s">
        <v>101</v>
      </c>
      <c r="G20" s="74">
        <v>1</v>
      </c>
    </row>
    <row r="21" spans="1:7" ht="13.5" thickBot="1" x14ac:dyDescent="0.25">
      <c r="A21" s="245"/>
      <c r="B21" s="75" t="s">
        <v>80</v>
      </c>
      <c r="C21" s="248"/>
      <c r="E21" s="298"/>
      <c r="F21" s="82" t="s">
        <v>102</v>
      </c>
      <c r="G21" s="74">
        <v>1</v>
      </c>
    </row>
    <row r="22" spans="1:7" x14ac:dyDescent="0.2">
      <c r="A22" s="252" t="s">
        <v>16</v>
      </c>
      <c r="B22" s="81" t="s">
        <v>81</v>
      </c>
      <c r="C22" s="246">
        <v>4</v>
      </c>
      <c r="E22" s="298"/>
      <c r="F22" s="82" t="s">
        <v>103</v>
      </c>
      <c r="G22" s="74">
        <v>1</v>
      </c>
    </row>
    <row r="23" spans="1:7" x14ac:dyDescent="0.2">
      <c r="A23" s="266"/>
      <c r="B23" s="82" t="s">
        <v>82</v>
      </c>
      <c r="C23" s="247"/>
      <c r="E23" s="298"/>
      <c r="F23" s="82" t="s">
        <v>104</v>
      </c>
      <c r="G23" s="74">
        <v>1</v>
      </c>
    </row>
    <row r="24" spans="1:7" x14ac:dyDescent="0.2">
      <c r="A24" s="266"/>
      <c r="B24" s="82" t="s">
        <v>83</v>
      </c>
      <c r="C24" s="247"/>
      <c r="E24" s="298"/>
      <c r="F24" s="82" t="s">
        <v>105</v>
      </c>
      <c r="G24" s="74">
        <v>1</v>
      </c>
    </row>
    <row r="25" spans="1:7" ht="13.5" thickBot="1" x14ac:dyDescent="0.25">
      <c r="A25" s="253"/>
      <c r="B25" s="83" t="s">
        <v>84</v>
      </c>
      <c r="C25" s="248"/>
      <c r="E25" s="299"/>
      <c r="F25" s="84" t="s">
        <v>106</v>
      </c>
      <c r="G25" s="85">
        <v>1</v>
      </c>
    </row>
    <row r="26" spans="1:7" ht="13.5" thickBot="1" x14ac:dyDescent="0.25">
      <c r="A26" s="252" t="s">
        <v>17</v>
      </c>
      <c r="B26" s="81" t="s">
        <v>85</v>
      </c>
      <c r="C26" s="246">
        <v>2</v>
      </c>
      <c r="E26" s="86"/>
      <c r="F26" s="87" t="s">
        <v>107</v>
      </c>
      <c r="G26" s="88">
        <f>SUM(G6:G25)</f>
        <v>20</v>
      </c>
    </row>
    <row r="27" spans="1:7" ht="13.5" thickBot="1" x14ac:dyDescent="0.25">
      <c r="A27" s="253"/>
      <c r="B27" s="83" t="s">
        <v>86</v>
      </c>
      <c r="C27" s="248"/>
      <c r="E27" s="249" t="s">
        <v>7</v>
      </c>
      <c r="F27" s="81" t="s">
        <v>108</v>
      </c>
      <c r="G27" s="80">
        <v>1</v>
      </c>
    </row>
    <row r="28" spans="1:7" ht="12.75" customHeight="1" x14ac:dyDescent="0.2">
      <c r="A28" s="258"/>
      <c r="B28" s="254" t="s">
        <v>87</v>
      </c>
      <c r="C28" s="256">
        <v>18</v>
      </c>
      <c r="E28" s="250"/>
      <c r="F28" s="82" t="s">
        <v>109</v>
      </c>
      <c r="G28" s="74">
        <v>1</v>
      </c>
    </row>
    <row r="29" spans="1:7" ht="13.5" customHeight="1" thickBot="1" x14ac:dyDescent="0.25">
      <c r="A29" s="259"/>
      <c r="B29" s="255"/>
      <c r="C29" s="257"/>
      <c r="E29" s="250"/>
      <c r="F29" s="82" t="s">
        <v>110</v>
      </c>
      <c r="G29" s="74">
        <v>1</v>
      </c>
    </row>
    <row r="30" spans="1:7" x14ac:dyDescent="0.2">
      <c r="E30" s="250"/>
      <c r="F30" s="82" t="s">
        <v>111</v>
      </c>
      <c r="G30" s="74">
        <v>1</v>
      </c>
    </row>
    <row r="31" spans="1:7" x14ac:dyDescent="0.2">
      <c r="E31" s="250"/>
      <c r="F31" s="82" t="s">
        <v>112</v>
      </c>
      <c r="G31" s="74">
        <v>1</v>
      </c>
    </row>
    <row r="32" spans="1:7" x14ac:dyDescent="0.2">
      <c r="E32" s="250"/>
      <c r="F32" s="82" t="s">
        <v>112</v>
      </c>
      <c r="G32" s="74">
        <v>1</v>
      </c>
    </row>
    <row r="33" spans="1:7" x14ac:dyDescent="0.2">
      <c r="E33" s="250"/>
      <c r="F33" s="82" t="s">
        <v>112</v>
      </c>
      <c r="G33" s="74">
        <v>1</v>
      </c>
    </row>
    <row r="34" spans="1:7" x14ac:dyDescent="0.2">
      <c r="E34" s="250"/>
      <c r="F34" s="82" t="s">
        <v>113</v>
      </c>
      <c r="G34" s="74">
        <v>1</v>
      </c>
    </row>
    <row r="35" spans="1:7" x14ac:dyDescent="0.2">
      <c r="E35" s="250"/>
      <c r="F35" s="82" t="s">
        <v>114</v>
      </c>
      <c r="G35" s="74">
        <v>1</v>
      </c>
    </row>
    <row r="36" spans="1:7" x14ac:dyDescent="0.2">
      <c r="E36" s="250"/>
      <c r="F36" s="82" t="s">
        <v>114</v>
      </c>
      <c r="G36" s="74">
        <v>1</v>
      </c>
    </row>
    <row r="37" spans="1:7" x14ac:dyDescent="0.2">
      <c r="E37" s="250"/>
      <c r="F37" s="82" t="s">
        <v>93</v>
      </c>
      <c r="G37" s="74">
        <v>1</v>
      </c>
    </row>
    <row r="38" spans="1:7" x14ac:dyDescent="0.2">
      <c r="E38" s="250"/>
      <c r="F38" s="82" t="s">
        <v>115</v>
      </c>
      <c r="G38" s="74">
        <v>1</v>
      </c>
    </row>
    <row r="39" spans="1:7" x14ac:dyDescent="0.2">
      <c r="E39" s="250"/>
      <c r="F39" s="82" t="s">
        <v>116</v>
      </c>
      <c r="G39" s="74">
        <v>1</v>
      </c>
    </row>
    <row r="40" spans="1:7" ht="13.5" thickBot="1" x14ac:dyDescent="0.25">
      <c r="E40" s="251"/>
      <c r="F40" s="84" t="s">
        <v>116</v>
      </c>
      <c r="G40" s="85">
        <v>1</v>
      </c>
    </row>
    <row r="41" spans="1:7" ht="13.5" thickBot="1" x14ac:dyDescent="0.25">
      <c r="E41" s="89"/>
      <c r="F41" s="87" t="s">
        <v>107</v>
      </c>
      <c r="G41" s="88">
        <f>SUM(G27:G40)</f>
        <v>14</v>
      </c>
    </row>
    <row r="42" spans="1:7" x14ac:dyDescent="0.2">
      <c r="E42" s="278" t="s">
        <v>8</v>
      </c>
      <c r="F42" s="81" t="s">
        <v>117</v>
      </c>
      <c r="G42" s="91">
        <v>1</v>
      </c>
    </row>
    <row r="43" spans="1:7" x14ac:dyDescent="0.2">
      <c r="E43" s="279"/>
      <c r="F43" s="82" t="s">
        <v>118</v>
      </c>
      <c r="G43" s="92">
        <v>1</v>
      </c>
    </row>
    <row r="44" spans="1:7" x14ac:dyDescent="0.2">
      <c r="E44" s="279"/>
      <c r="F44" s="82" t="s">
        <v>119</v>
      </c>
      <c r="G44" s="92">
        <v>1</v>
      </c>
    </row>
    <row r="45" spans="1:7" ht="13.5" thickBot="1" x14ac:dyDescent="0.25">
      <c r="E45" s="280"/>
      <c r="F45" s="84" t="s">
        <v>120</v>
      </c>
      <c r="G45" s="93">
        <v>1</v>
      </c>
    </row>
    <row r="46" spans="1:7" ht="13.5" thickBot="1" x14ac:dyDescent="0.25">
      <c r="E46" s="89"/>
      <c r="F46" s="87" t="s">
        <v>107</v>
      </c>
      <c r="G46" s="88">
        <f>SUM(G42:G45)</f>
        <v>4</v>
      </c>
    </row>
    <row r="47" spans="1:7" ht="13.5" thickBot="1" x14ac:dyDescent="0.25">
      <c r="E47" s="278" t="s">
        <v>9</v>
      </c>
      <c r="F47" s="81" t="s">
        <v>121</v>
      </c>
      <c r="G47" s="91">
        <v>1</v>
      </c>
    </row>
    <row r="48" spans="1:7" x14ac:dyDescent="0.2">
      <c r="A48" s="282" t="s">
        <v>209</v>
      </c>
      <c r="B48" s="283"/>
      <c r="C48" s="284"/>
      <c r="E48" s="279"/>
      <c r="F48" s="82" t="s">
        <v>122</v>
      </c>
      <c r="G48" s="92">
        <v>1</v>
      </c>
    </row>
    <row r="49" spans="1:7" ht="13.5" thickBot="1" x14ac:dyDescent="0.25">
      <c r="A49" s="285"/>
      <c r="B49" s="286"/>
      <c r="C49" s="287"/>
      <c r="E49" s="279"/>
      <c r="F49" s="82" t="s">
        <v>123</v>
      </c>
      <c r="G49" s="92">
        <v>1</v>
      </c>
    </row>
    <row r="50" spans="1:7" x14ac:dyDescent="0.2">
      <c r="A50" s="288">
        <v>1</v>
      </c>
      <c r="B50" s="292" t="s">
        <v>210</v>
      </c>
      <c r="C50" s="295">
        <v>18</v>
      </c>
      <c r="E50" s="279"/>
      <c r="F50" s="82" t="s">
        <v>124</v>
      </c>
      <c r="G50" s="92">
        <v>1</v>
      </c>
    </row>
    <row r="51" spans="1:7" x14ac:dyDescent="0.2">
      <c r="A51" s="289"/>
      <c r="B51" s="293"/>
      <c r="C51" s="296"/>
      <c r="E51" s="279"/>
      <c r="F51" s="82" t="s">
        <v>125</v>
      </c>
      <c r="G51" s="92">
        <v>1</v>
      </c>
    </row>
    <row r="52" spans="1:7" x14ac:dyDescent="0.2">
      <c r="A52" s="290">
        <v>2</v>
      </c>
      <c r="B52" s="293" t="s">
        <v>88</v>
      </c>
      <c r="C52" s="290">
        <v>137</v>
      </c>
      <c r="E52" s="279"/>
      <c r="F52" s="82" t="s">
        <v>125</v>
      </c>
      <c r="G52" s="92">
        <v>1</v>
      </c>
    </row>
    <row r="53" spans="1:7" ht="13.5" thickBot="1" x14ac:dyDescent="0.25">
      <c r="A53" s="291"/>
      <c r="B53" s="294"/>
      <c r="C53" s="291"/>
      <c r="E53" s="279"/>
      <c r="F53" s="82" t="s">
        <v>126</v>
      </c>
      <c r="G53" s="92">
        <v>1</v>
      </c>
    </row>
    <row r="54" spans="1:7" ht="14.25" thickTop="1" thickBot="1" x14ac:dyDescent="0.25">
      <c r="A54" s="302"/>
      <c r="B54" s="267" t="s">
        <v>211</v>
      </c>
      <c r="C54" s="300">
        <v>155</v>
      </c>
      <c r="E54" s="280"/>
      <c r="F54" s="84" t="s">
        <v>127</v>
      </c>
      <c r="G54" s="93">
        <v>1</v>
      </c>
    </row>
    <row r="55" spans="1:7" ht="13.5" thickBot="1" x14ac:dyDescent="0.25">
      <c r="A55" s="303"/>
      <c r="B55" s="268"/>
      <c r="C55" s="301"/>
      <c r="E55" s="89"/>
      <c r="F55" s="87" t="s">
        <v>107</v>
      </c>
      <c r="G55" s="88">
        <f>SUM(G47:G54)</f>
        <v>8</v>
      </c>
    </row>
    <row r="56" spans="1:7" ht="13.5" thickTop="1" x14ac:dyDescent="0.2">
      <c r="E56" s="260" t="s">
        <v>10</v>
      </c>
      <c r="F56" s="81" t="s">
        <v>128</v>
      </c>
      <c r="G56" s="91">
        <v>1</v>
      </c>
    </row>
    <row r="57" spans="1:7" x14ac:dyDescent="0.2">
      <c r="E57" s="261"/>
      <c r="F57" s="82" t="s">
        <v>128</v>
      </c>
      <c r="G57" s="92">
        <v>1</v>
      </c>
    </row>
    <row r="58" spans="1:7" x14ac:dyDescent="0.2">
      <c r="E58" s="261"/>
      <c r="F58" s="82" t="s">
        <v>128</v>
      </c>
      <c r="G58" s="92">
        <v>1</v>
      </c>
    </row>
    <row r="59" spans="1:7" x14ac:dyDescent="0.2">
      <c r="E59" s="261"/>
      <c r="F59" s="82" t="s">
        <v>128</v>
      </c>
      <c r="G59" s="92">
        <v>1</v>
      </c>
    </row>
    <row r="60" spans="1:7" x14ac:dyDescent="0.2">
      <c r="E60" s="261"/>
      <c r="F60" s="82" t="s">
        <v>129</v>
      </c>
      <c r="G60" s="92">
        <v>1</v>
      </c>
    </row>
    <row r="61" spans="1:7" x14ac:dyDescent="0.2">
      <c r="E61" s="261"/>
      <c r="F61" s="82" t="s">
        <v>130</v>
      </c>
      <c r="G61" s="92">
        <v>1</v>
      </c>
    </row>
    <row r="62" spans="1:7" x14ac:dyDescent="0.2">
      <c r="E62" s="261"/>
      <c r="F62" s="82" t="s">
        <v>131</v>
      </c>
      <c r="G62" s="92">
        <v>1</v>
      </c>
    </row>
    <row r="63" spans="1:7" x14ac:dyDescent="0.2">
      <c r="E63" s="261"/>
      <c r="F63" s="82" t="s">
        <v>132</v>
      </c>
      <c r="G63" s="92">
        <v>1</v>
      </c>
    </row>
    <row r="64" spans="1:7" x14ac:dyDescent="0.2">
      <c r="E64" s="261"/>
      <c r="F64" s="82" t="s">
        <v>133</v>
      </c>
      <c r="G64" s="92">
        <v>1</v>
      </c>
    </row>
    <row r="65" spans="5:7" ht="13.5" thickBot="1" x14ac:dyDescent="0.25">
      <c r="E65" s="262"/>
      <c r="F65" s="84" t="s">
        <v>134</v>
      </c>
      <c r="G65" s="93">
        <v>1</v>
      </c>
    </row>
    <row r="66" spans="5:7" ht="13.5" thickBot="1" x14ac:dyDescent="0.25">
      <c r="E66" s="89"/>
      <c r="F66" s="87" t="s">
        <v>107</v>
      </c>
      <c r="G66" s="88">
        <f>SUM(G56:G65)</f>
        <v>10</v>
      </c>
    </row>
    <row r="67" spans="5:7" x14ac:dyDescent="0.2">
      <c r="E67" s="260" t="s">
        <v>11</v>
      </c>
      <c r="F67" s="81" t="s">
        <v>135</v>
      </c>
      <c r="G67" s="91">
        <v>1</v>
      </c>
    </row>
    <row r="68" spans="5:7" x14ac:dyDescent="0.2">
      <c r="E68" s="261"/>
      <c r="F68" s="82" t="s">
        <v>136</v>
      </c>
      <c r="G68" s="92">
        <v>1</v>
      </c>
    </row>
    <row r="69" spans="5:7" x14ac:dyDescent="0.2">
      <c r="E69" s="261"/>
      <c r="F69" s="82" t="s">
        <v>137</v>
      </c>
      <c r="G69" s="92">
        <v>1</v>
      </c>
    </row>
    <row r="70" spans="5:7" x14ac:dyDescent="0.2">
      <c r="E70" s="261"/>
      <c r="F70" s="82" t="s">
        <v>138</v>
      </c>
      <c r="G70" s="92">
        <v>1</v>
      </c>
    </row>
    <row r="71" spans="5:7" ht="13.5" thickBot="1" x14ac:dyDescent="0.25">
      <c r="E71" s="262"/>
      <c r="F71" s="84" t="s">
        <v>138</v>
      </c>
      <c r="G71" s="93">
        <v>1</v>
      </c>
    </row>
    <row r="72" spans="5:7" ht="13.5" thickBot="1" x14ac:dyDescent="0.25">
      <c r="E72" s="89"/>
      <c r="F72" s="87" t="s">
        <v>107</v>
      </c>
      <c r="G72" s="88">
        <f>SUM(G67:G71)</f>
        <v>5</v>
      </c>
    </row>
    <row r="73" spans="5:7" x14ac:dyDescent="0.2">
      <c r="E73" s="275" t="s">
        <v>12</v>
      </c>
      <c r="F73" s="81" t="s">
        <v>139</v>
      </c>
      <c r="G73" s="91">
        <v>1</v>
      </c>
    </row>
    <row r="74" spans="5:7" x14ac:dyDescent="0.2">
      <c r="E74" s="276"/>
      <c r="F74" s="82" t="s">
        <v>140</v>
      </c>
      <c r="G74" s="92">
        <v>1</v>
      </c>
    </row>
    <row r="75" spans="5:7" x14ac:dyDescent="0.2">
      <c r="E75" s="276"/>
      <c r="F75" s="82" t="s">
        <v>141</v>
      </c>
      <c r="G75" s="92">
        <v>1</v>
      </c>
    </row>
    <row r="76" spans="5:7" x14ac:dyDescent="0.2">
      <c r="E76" s="276"/>
      <c r="F76" s="82" t="s">
        <v>142</v>
      </c>
      <c r="G76" s="92">
        <v>1</v>
      </c>
    </row>
    <row r="77" spans="5:7" x14ac:dyDescent="0.2">
      <c r="E77" s="276"/>
      <c r="F77" s="82" t="s">
        <v>142</v>
      </c>
      <c r="G77" s="92">
        <v>1</v>
      </c>
    </row>
    <row r="78" spans="5:7" x14ac:dyDescent="0.2">
      <c r="E78" s="276"/>
      <c r="F78" s="82" t="s">
        <v>143</v>
      </c>
      <c r="G78" s="92">
        <v>1</v>
      </c>
    </row>
    <row r="79" spans="5:7" ht="13.5" thickBot="1" x14ac:dyDescent="0.25">
      <c r="E79" s="277"/>
      <c r="F79" s="84" t="s">
        <v>144</v>
      </c>
      <c r="G79" s="93">
        <v>1</v>
      </c>
    </row>
    <row r="80" spans="5:7" ht="13.5" thickBot="1" x14ac:dyDescent="0.25">
      <c r="E80" s="89"/>
      <c r="F80" s="87" t="s">
        <v>107</v>
      </c>
      <c r="G80" s="88">
        <f>SUM(G73:G79)</f>
        <v>7</v>
      </c>
    </row>
    <row r="81" spans="5:7" x14ac:dyDescent="0.2">
      <c r="E81" s="275" t="s">
        <v>13</v>
      </c>
      <c r="F81" s="81" t="s">
        <v>145</v>
      </c>
      <c r="G81" s="91">
        <v>1</v>
      </c>
    </row>
    <row r="82" spans="5:7" x14ac:dyDescent="0.2">
      <c r="E82" s="276"/>
      <c r="F82" s="82" t="s">
        <v>146</v>
      </c>
      <c r="G82" s="92">
        <v>1</v>
      </c>
    </row>
    <row r="83" spans="5:7" x14ac:dyDescent="0.2">
      <c r="E83" s="276"/>
      <c r="F83" s="82" t="s">
        <v>147</v>
      </c>
      <c r="G83" s="92">
        <v>1</v>
      </c>
    </row>
    <row r="84" spans="5:7" x14ac:dyDescent="0.2">
      <c r="E84" s="276"/>
      <c r="F84" s="82" t="s">
        <v>148</v>
      </c>
      <c r="G84" s="92">
        <v>1</v>
      </c>
    </row>
    <row r="85" spans="5:7" x14ac:dyDescent="0.2">
      <c r="E85" s="276"/>
      <c r="F85" s="82" t="s">
        <v>149</v>
      </c>
      <c r="G85" s="92">
        <v>1</v>
      </c>
    </row>
    <row r="86" spans="5:7" x14ac:dyDescent="0.2">
      <c r="E86" s="276"/>
      <c r="F86" s="82" t="s">
        <v>150</v>
      </c>
      <c r="G86" s="92">
        <v>1</v>
      </c>
    </row>
    <row r="87" spans="5:7" x14ac:dyDescent="0.2">
      <c r="E87" s="276"/>
      <c r="F87" s="82" t="s">
        <v>151</v>
      </c>
      <c r="G87" s="92">
        <v>1</v>
      </c>
    </row>
    <row r="88" spans="5:7" x14ac:dyDescent="0.2">
      <c r="E88" s="276"/>
      <c r="F88" s="82" t="s">
        <v>152</v>
      </c>
      <c r="G88" s="92">
        <v>1</v>
      </c>
    </row>
    <row r="89" spans="5:7" x14ac:dyDescent="0.2">
      <c r="E89" s="276"/>
      <c r="F89" s="82" t="s">
        <v>153</v>
      </c>
      <c r="G89" s="92">
        <v>1</v>
      </c>
    </row>
    <row r="90" spans="5:7" x14ac:dyDescent="0.2">
      <c r="E90" s="276"/>
      <c r="F90" s="82" t="s">
        <v>154</v>
      </c>
      <c r="G90" s="92">
        <v>1</v>
      </c>
    </row>
    <row r="91" spans="5:7" x14ac:dyDescent="0.2">
      <c r="E91" s="276"/>
      <c r="F91" s="82" t="s">
        <v>155</v>
      </c>
      <c r="G91" s="92">
        <v>1</v>
      </c>
    </row>
    <row r="92" spans="5:7" x14ac:dyDescent="0.2">
      <c r="E92" s="276"/>
      <c r="F92" s="82" t="s">
        <v>156</v>
      </c>
      <c r="G92" s="92">
        <v>1</v>
      </c>
    </row>
    <row r="93" spans="5:7" ht="13.5" thickBot="1" x14ac:dyDescent="0.25">
      <c r="E93" s="277"/>
      <c r="F93" s="84" t="s">
        <v>157</v>
      </c>
      <c r="G93" s="93">
        <v>1</v>
      </c>
    </row>
    <row r="94" spans="5:7" ht="13.5" thickBot="1" x14ac:dyDescent="0.25">
      <c r="E94" s="89"/>
      <c r="F94" s="87" t="s">
        <v>107</v>
      </c>
      <c r="G94" s="88">
        <f>SUM(G81:G93)</f>
        <v>13</v>
      </c>
    </row>
    <row r="95" spans="5:7" x14ac:dyDescent="0.2">
      <c r="E95" s="269" t="s">
        <v>14</v>
      </c>
      <c r="F95" s="81" t="s">
        <v>158</v>
      </c>
      <c r="G95" s="91">
        <v>1</v>
      </c>
    </row>
    <row r="96" spans="5:7" x14ac:dyDescent="0.2">
      <c r="E96" s="270"/>
      <c r="F96" s="82" t="s">
        <v>159</v>
      </c>
      <c r="G96" s="92">
        <v>1</v>
      </c>
    </row>
    <row r="97" spans="5:7" x14ac:dyDescent="0.2">
      <c r="E97" s="270"/>
      <c r="F97" s="82" t="s">
        <v>160</v>
      </c>
      <c r="G97" s="92">
        <v>1</v>
      </c>
    </row>
    <row r="98" spans="5:7" x14ac:dyDescent="0.2">
      <c r="E98" s="270"/>
      <c r="F98" s="82" t="s">
        <v>161</v>
      </c>
      <c r="G98" s="92">
        <v>1</v>
      </c>
    </row>
    <row r="99" spans="5:7" x14ac:dyDescent="0.2">
      <c r="E99" s="270"/>
      <c r="F99" s="82" t="s">
        <v>162</v>
      </c>
      <c r="G99" s="92">
        <v>1</v>
      </c>
    </row>
    <row r="100" spans="5:7" x14ac:dyDescent="0.2">
      <c r="E100" s="270"/>
      <c r="F100" s="82" t="s">
        <v>163</v>
      </c>
      <c r="G100" s="92">
        <v>1</v>
      </c>
    </row>
    <row r="101" spans="5:7" x14ac:dyDescent="0.2">
      <c r="E101" s="270"/>
      <c r="F101" s="82" t="s">
        <v>164</v>
      </c>
      <c r="G101" s="92">
        <v>1</v>
      </c>
    </row>
    <row r="102" spans="5:7" x14ac:dyDescent="0.2">
      <c r="E102" s="270"/>
      <c r="F102" s="82" t="s">
        <v>165</v>
      </c>
      <c r="G102" s="92">
        <v>1</v>
      </c>
    </row>
    <row r="103" spans="5:7" x14ac:dyDescent="0.2">
      <c r="E103" s="270"/>
      <c r="F103" s="82" t="s">
        <v>166</v>
      </c>
      <c r="G103" s="92">
        <v>1</v>
      </c>
    </row>
    <row r="104" spans="5:7" x14ac:dyDescent="0.2">
      <c r="E104" s="270"/>
      <c r="F104" s="82" t="s">
        <v>152</v>
      </c>
      <c r="G104" s="92">
        <v>1</v>
      </c>
    </row>
    <row r="105" spans="5:7" x14ac:dyDescent="0.2">
      <c r="E105" s="270"/>
      <c r="F105" s="82" t="s">
        <v>167</v>
      </c>
      <c r="G105" s="92">
        <v>1</v>
      </c>
    </row>
    <row r="106" spans="5:7" x14ac:dyDescent="0.2">
      <c r="E106" s="270"/>
      <c r="F106" s="82" t="s">
        <v>154</v>
      </c>
      <c r="G106" s="92">
        <v>1</v>
      </c>
    </row>
    <row r="107" spans="5:7" x14ac:dyDescent="0.2">
      <c r="E107" s="270"/>
      <c r="F107" s="82" t="s">
        <v>168</v>
      </c>
      <c r="G107" s="92">
        <v>1</v>
      </c>
    </row>
    <row r="108" spans="5:7" x14ac:dyDescent="0.2">
      <c r="E108" s="270"/>
      <c r="F108" s="82" t="s">
        <v>169</v>
      </c>
      <c r="G108" s="92">
        <v>1</v>
      </c>
    </row>
    <row r="109" spans="5:7" x14ac:dyDescent="0.2">
      <c r="E109" s="270"/>
      <c r="F109" s="82" t="s">
        <v>170</v>
      </c>
      <c r="G109" s="92">
        <v>1</v>
      </c>
    </row>
    <row r="110" spans="5:7" ht="13.5" thickBot="1" x14ac:dyDescent="0.25">
      <c r="E110" s="271"/>
      <c r="F110" s="84" t="s">
        <v>170</v>
      </c>
      <c r="G110" s="93">
        <v>1</v>
      </c>
    </row>
    <row r="111" spans="5:7" ht="13.5" thickBot="1" x14ac:dyDescent="0.25">
      <c r="E111" s="89"/>
      <c r="F111" s="87" t="s">
        <v>107</v>
      </c>
      <c r="G111" s="88">
        <f>SUM(G95:G110)</f>
        <v>16</v>
      </c>
    </row>
    <row r="112" spans="5:7" x14ac:dyDescent="0.2">
      <c r="E112" s="269" t="s">
        <v>15</v>
      </c>
      <c r="F112" s="81" t="s">
        <v>171</v>
      </c>
      <c r="G112" s="91">
        <v>1</v>
      </c>
    </row>
    <row r="113" spans="5:7" x14ac:dyDescent="0.2">
      <c r="E113" s="270"/>
      <c r="F113" s="82" t="s">
        <v>172</v>
      </c>
      <c r="G113" s="92">
        <v>1</v>
      </c>
    </row>
    <row r="114" spans="5:7" x14ac:dyDescent="0.2">
      <c r="E114" s="270"/>
      <c r="F114" s="82" t="s">
        <v>173</v>
      </c>
      <c r="G114" s="92">
        <v>1</v>
      </c>
    </row>
    <row r="115" spans="5:7" x14ac:dyDescent="0.2">
      <c r="E115" s="270"/>
      <c r="F115" s="82" t="s">
        <v>174</v>
      </c>
      <c r="G115" s="92">
        <v>1</v>
      </c>
    </row>
    <row r="116" spans="5:7" x14ac:dyDescent="0.2">
      <c r="E116" s="270"/>
      <c r="F116" s="82" t="s">
        <v>175</v>
      </c>
      <c r="G116" s="92">
        <v>1</v>
      </c>
    </row>
    <row r="117" spans="5:7" x14ac:dyDescent="0.2">
      <c r="E117" s="270"/>
      <c r="F117" s="82" t="s">
        <v>176</v>
      </c>
      <c r="G117" s="92">
        <v>1</v>
      </c>
    </row>
    <row r="118" spans="5:7" x14ac:dyDescent="0.2">
      <c r="E118" s="270"/>
      <c r="F118" s="82" t="s">
        <v>177</v>
      </c>
      <c r="G118" s="92">
        <v>1</v>
      </c>
    </row>
    <row r="119" spans="5:7" x14ac:dyDescent="0.2">
      <c r="E119" s="270"/>
      <c r="F119" s="82" t="s">
        <v>178</v>
      </c>
      <c r="G119" s="92">
        <v>1</v>
      </c>
    </row>
    <row r="120" spans="5:7" x14ac:dyDescent="0.2">
      <c r="E120" s="270"/>
      <c r="F120" s="82" t="s">
        <v>179</v>
      </c>
      <c r="G120" s="92">
        <v>1</v>
      </c>
    </row>
    <row r="121" spans="5:7" x14ac:dyDescent="0.2">
      <c r="E121" s="270"/>
      <c r="F121" s="82" t="s">
        <v>138</v>
      </c>
      <c r="G121" s="92">
        <v>1</v>
      </c>
    </row>
    <row r="122" spans="5:7" x14ac:dyDescent="0.2">
      <c r="E122" s="270"/>
      <c r="F122" s="82" t="s">
        <v>180</v>
      </c>
      <c r="G122" s="92">
        <v>1</v>
      </c>
    </row>
    <row r="123" spans="5:7" x14ac:dyDescent="0.2">
      <c r="E123" s="270"/>
      <c r="F123" s="82" t="s">
        <v>181</v>
      </c>
      <c r="G123" s="92">
        <v>1</v>
      </c>
    </row>
    <row r="124" spans="5:7" x14ac:dyDescent="0.2">
      <c r="E124" s="270"/>
      <c r="F124" s="82" t="s">
        <v>182</v>
      </c>
      <c r="G124" s="92">
        <v>1</v>
      </c>
    </row>
    <row r="125" spans="5:7" ht="13.5" thickBot="1" x14ac:dyDescent="0.25">
      <c r="E125" s="271"/>
      <c r="F125" s="84" t="s">
        <v>183</v>
      </c>
      <c r="G125" s="93">
        <v>1</v>
      </c>
    </row>
    <row r="126" spans="5:7" ht="13.5" thickBot="1" x14ac:dyDescent="0.25">
      <c r="E126" s="89"/>
      <c r="F126" s="87" t="s">
        <v>107</v>
      </c>
      <c r="G126" s="88">
        <f>SUM(G112:G125)</f>
        <v>14</v>
      </c>
    </row>
    <row r="127" spans="5:7" x14ac:dyDescent="0.2">
      <c r="E127" s="272" t="s">
        <v>16</v>
      </c>
      <c r="F127" s="81" t="s">
        <v>184</v>
      </c>
      <c r="G127" s="91">
        <v>1</v>
      </c>
    </row>
    <row r="128" spans="5:7" x14ac:dyDescent="0.2">
      <c r="E128" s="273"/>
      <c r="F128" s="82" t="s">
        <v>185</v>
      </c>
      <c r="G128" s="92">
        <v>1</v>
      </c>
    </row>
    <row r="129" spans="5:7" x14ac:dyDescent="0.2">
      <c r="E129" s="273"/>
      <c r="F129" s="82" t="s">
        <v>186</v>
      </c>
      <c r="G129" s="92">
        <v>1</v>
      </c>
    </row>
    <row r="130" spans="5:7" x14ac:dyDescent="0.2">
      <c r="E130" s="273"/>
      <c r="F130" s="82" t="s">
        <v>187</v>
      </c>
      <c r="G130" s="92">
        <v>1</v>
      </c>
    </row>
    <row r="131" spans="5:7" x14ac:dyDescent="0.2">
      <c r="E131" s="273"/>
      <c r="F131" s="82" t="s">
        <v>188</v>
      </c>
      <c r="G131" s="92">
        <v>1</v>
      </c>
    </row>
    <row r="132" spans="5:7" x14ac:dyDescent="0.2">
      <c r="E132" s="273"/>
      <c r="F132" s="82" t="s">
        <v>189</v>
      </c>
      <c r="G132" s="92">
        <v>1</v>
      </c>
    </row>
    <row r="133" spans="5:7" x14ac:dyDescent="0.2">
      <c r="E133" s="273"/>
      <c r="F133" s="82" t="s">
        <v>190</v>
      </c>
      <c r="G133" s="92">
        <v>1</v>
      </c>
    </row>
    <row r="134" spans="5:7" x14ac:dyDescent="0.2">
      <c r="E134" s="273"/>
      <c r="F134" s="82" t="s">
        <v>191</v>
      </c>
      <c r="G134" s="92">
        <v>1</v>
      </c>
    </row>
    <row r="135" spans="5:7" x14ac:dyDescent="0.2">
      <c r="E135" s="273"/>
      <c r="F135" s="82" t="s">
        <v>190</v>
      </c>
      <c r="G135" s="92">
        <v>1</v>
      </c>
    </row>
    <row r="136" spans="5:7" x14ac:dyDescent="0.2">
      <c r="E136" s="273"/>
      <c r="F136" s="82" t="s">
        <v>192</v>
      </c>
      <c r="G136" s="92">
        <v>1</v>
      </c>
    </row>
    <row r="137" spans="5:7" x14ac:dyDescent="0.2">
      <c r="E137" s="273"/>
      <c r="F137" s="82" t="s">
        <v>193</v>
      </c>
      <c r="G137" s="92">
        <v>1</v>
      </c>
    </row>
    <row r="138" spans="5:7" x14ac:dyDescent="0.2">
      <c r="E138" s="273"/>
      <c r="F138" s="82" t="s">
        <v>194</v>
      </c>
      <c r="G138" s="92">
        <v>1</v>
      </c>
    </row>
    <row r="139" spans="5:7" x14ac:dyDescent="0.2">
      <c r="E139" s="273"/>
      <c r="F139" s="82" t="s">
        <v>195</v>
      </c>
      <c r="G139" s="92">
        <v>1</v>
      </c>
    </row>
    <row r="140" spans="5:7" x14ac:dyDescent="0.2">
      <c r="E140" s="273"/>
      <c r="F140" s="82" t="s">
        <v>196</v>
      </c>
      <c r="G140" s="92">
        <v>1</v>
      </c>
    </row>
    <row r="141" spans="5:7" ht="13.5" thickBot="1" x14ac:dyDescent="0.25">
      <c r="E141" s="274"/>
      <c r="F141" s="84" t="s">
        <v>197</v>
      </c>
      <c r="G141" s="93">
        <v>1</v>
      </c>
    </row>
    <row r="142" spans="5:7" ht="13.5" thickBot="1" x14ac:dyDescent="0.25">
      <c r="E142" s="89"/>
      <c r="F142" s="87" t="s">
        <v>107</v>
      </c>
      <c r="G142" s="88">
        <f>SUM(G127:G141)</f>
        <v>15</v>
      </c>
    </row>
    <row r="143" spans="5:7" x14ac:dyDescent="0.2">
      <c r="E143" s="249" t="s">
        <v>17</v>
      </c>
      <c r="F143" s="81" t="s">
        <v>198</v>
      </c>
      <c r="G143" s="91">
        <v>1</v>
      </c>
    </row>
    <row r="144" spans="5:7" x14ac:dyDescent="0.2">
      <c r="E144" s="250"/>
      <c r="F144" s="82" t="s">
        <v>199</v>
      </c>
      <c r="G144" s="92">
        <v>1</v>
      </c>
    </row>
    <row r="145" spans="5:7" x14ac:dyDescent="0.2">
      <c r="E145" s="250"/>
      <c r="F145" s="82" t="s">
        <v>200</v>
      </c>
      <c r="G145" s="92">
        <v>1</v>
      </c>
    </row>
    <row r="146" spans="5:7" x14ac:dyDescent="0.2">
      <c r="E146" s="250"/>
      <c r="F146" s="82" t="s">
        <v>201</v>
      </c>
      <c r="G146" s="92">
        <v>1</v>
      </c>
    </row>
    <row r="147" spans="5:7" x14ac:dyDescent="0.2">
      <c r="E147" s="250"/>
      <c r="F147" s="82" t="s">
        <v>202</v>
      </c>
      <c r="G147" s="92">
        <v>1</v>
      </c>
    </row>
    <row r="148" spans="5:7" x14ac:dyDescent="0.2">
      <c r="E148" s="250"/>
      <c r="F148" s="82" t="s">
        <v>203</v>
      </c>
      <c r="G148" s="92">
        <v>1</v>
      </c>
    </row>
    <row r="149" spans="5:7" x14ac:dyDescent="0.2">
      <c r="E149" s="250"/>
      <c r="F149" s="82" t="s">
        <v>204</v>
      </c>
      <c r="G149" s="92">
        <v>1</v>
      </c>
    </row>
    <row r="150" spans="5:7" x14ac:dyDescent="0.2">
      <c r="E150" s="250"/>
      <c r="F150" s="82" t="s">
        <v>204</v>
      </c>
      <c r="G150" s="92">
        <v>1</v>
      </c>
    </row>
    <row r="151" spans="5:7" x14ac:dyDescent="0.2">
      <c r="E151" s="250"/>
      <c r="F151" s="82" t="s">
        <v>205</v>
      </c>
      <c r="G151" s="92">
        <v>1</v>
      </c>
    </row>
    <row r="152" spans="5:7" x14ac:dyDescent="0.2">
      <c r="E152" s="250"/>
      <c r="F152" s="82" t="s">
        <v>206</v>
      </c>
      <c r="G152" s="92">
        <v>1</v>
      </c>
    </row>
    <row r="153" spans="5:7" ht="13.5" thickBot="1" x14ac:dyDescent="0.25">
      <c r="E153" s="251"/>
      <c r="F153" s="84" t="s">
        <v>207</v>
      </c>
      <c r="G153" s="93">
        <v>1</v>
      </c>
    </row>
    <row r="154" spans="5:7" ht="13.5" thickBot="1" x14ac:dyDescent="0.25">
      <c r="E154" s="89"/>
      <c r="F154" s="87" t="s">
        <v>107</v>
      </c>
      <c r="G154" s="88">
        <f>SUM(G143:G153)</f>
        <v>11</v>
      </c>
    </row>
    <row r="155" spans="5:7" ht="15.75" x14ac:dyDescent="0.2">
      <c r="E155" s="94"/>
      <c r="F155" s="95" t="s">
        <v>208</v>
      </c>
      <c r="G155" s="96">
        <f>SUM(G26+G41+G46+G55+G66+G72+G80+G94+G111+G126+G142+G154)</f>
        <v>137</v>
      </c>
    </row>
  </sheetData>
  <mergeCells count="42">
    <mergeCell ref="C54:C55"/>
    <mergeCell ref="A54:A55"/>
    <mergeCell ref="A6:A7"/>
    <mergeCell ref="A2:G3"/>
    <mergeCell ref="A48:C49"/>
    <mergeCell ref="A50:A51"/>
    <mergeCell ref="A52:A53"/>
    <mergeCell ref="B50:B51"/>
    <mergeCell ref="B52:B53"/>
    <mergeCell ref="C50:C51"/>
    <mergeCell ref="C52:C53"/>
    <mergeCell ref="E6:E25"/>
    <mergeCell ref="C6:C7"/>
    <mergeCell ref="E112:E125"/>
    <mergeCell ref="E127:E141"/>
    <mergeCell ref="E73:E79"/>
    <mergeCell ref="E81:E93"/>
    <mergeCell ref="E27:E40"/>
    <mergeCell ref="E42:E45"/>
    <mergeCell ref="E47:E54"/>
    <mergeCell ref="A10:A12"/>
    <mergeCell ref="A18:A21"/>
    <mergeCell ref="C18:C21"/>
    <mergeCell ref="E143:E153"/>
    <mergeCell ref="A26:A27"/>
    <mergeCell ref="C26:C27"/>
    <mergeCell ref="B28:B29"/>
    <mergeCell ref="C28:C29"/>
    <mergeCell ref="A28:A29"/>
    <mergeCell ref="C22:C25"/>
    <mergeCell ref="E56:E65"/>
    <mergeCell ref="E67:E71"/>
    <mergeCell ref="C10:C12"/>
    <mergeCell ref="A22:A25"/>
    <mergeCell ref="B54:B55"/>
    <mergeCell ref="E95:E110"/>
    <mergeCell ref="F4:F5"/>
    <mergeCell ref="G4:G5"/>
    <mergeCell ref="E4:E5"/>
    <mergeCell ref="A4:A5"/>
    <mergeCell ref="B4:B5"/>
    <mergeCell ref="C4:C5"/>
  </mergeCells>
  <phoneticPr fontId="1" type="noConversion"/>
  <pageMargins left="0.11811023622047245" right="0.11811023622047245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Normal="100" workbookViewId="0">
      <selection activeCell="I18" sqref="I18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</cols>
  <sheetData>
    <row r="1" spans="1:7" ht="41.25" customHeight="1" x14ac:dyDescent="0.2">
      <c r="A1" s="209" t="s">
        <v>18</v>
      </c>
      <c r="B1" s="209"/>
      <c r="C1" s="209"/>
      <c r="D1" s="209"/>
      <c r="E1" s="209"/>
      <c r="F1" s="209"/>
      <c r="G1" s="209"/>
    </row>
    <row r="2" spans="1:7" ht="13.5" thickBot="1" x14ac:dyDescent="0.25"/>
    <row r="3" spans="1:7" x14ac:dyDescent="0.2">
      <c r="A3" s="210" t="s">
        <v>0</v>
      </c>
      <c r="B3" s="212" t="s">
        <v>5</v>
      </c>
      <c r="C3" s="212"/>
      <c r="D3" s="212"/>
      <c r="E3" s="212"/>
      <c r="F3" s="212"/>
      <c r="G3" s="213"/>
    </row>
    <row r="4" spans="1:7" ht="39" thickBot="1" x14ac:dyDescent="0.25">
      <c r="A4" s="211"/>
      <c r="B4" s="1" t="s">
        <v>1</v>
      </c>
      <c r="C4" s="1" t="s">
        <v>2</v>
      </c>
      <c r="D4" s="1" t="s">
        <v>3</v>
      </c>
      <c r="E4" s="1" t="s">
        <v>4</v>
      </c>
      <c r="F4" s="12" t="s">
        <v>20</v>
      </c>
      <c r="G4" s="13" t="s">
        <v>21</v>
      </c>
    </row>
    <row r="5" spans="1:7" x14ac:dyDescent="0.2">
      <c r="A5" s="2" t="s">
        <v>6</v>
      </c>
      <c r="B5" s="3">
        <v>31</v>
      </c>
      <c r="C5" s="3">
        <v>7</v>
      </c>
      <c r="D5" s="5">
        <v>4</v>
      </c>
      <c r="E5" s="5">
        <v>6</v>
      </c>
      <c r="F5" s="214">
        <f>SUM(B17:C17)</f>
        <v>385</v>
      </c>
      <c r="G5" s="217">
        <f>SUM(D17:E17)</f>
        <v>93</v>
      </c>
    </row>
    <row r="6" spans="1:7" x14ac:dyDescent="0.2">
      <c r="A6" s="4" t="s">
        <v>7</v>
      </c>
      <c r="B6" s="5">
        <v>18</v>
      </c>
      <c r="C6" s="5">
        <v>5</v>
      </c>
      <c r="D6" s="5">
        <v>7</v>
      </c>
      <c r="E6" s="5">
        <v>2</v>
      </c>
      <c r="F6" s="215"/>
      <c r="G6" s="218"/>
    </row>
    <row r="7" spans="1:7" x14ac:dyDescent="0.2">
      <c r="A7" s="4" t="s">
        <v>8</v>
      </c>
      <c r="B7" s="5">
        <v>20</v>
      </c>
      <c r="C7" s="5">
        <v>5</v>
      </c>
      <c r="D7" s="5">
        <v>6</v>
      </c>
      <c r="E7" s="5">
        <v>8</v>
      </c>
      <c r="F7" s="215"/>
      <c r="G7" s="218"/>
    </row>
    <row r="8" spans="1:7" x14ac:dyDescent="0.2">
      <c r="A8" s="4" t="s">
        <v>9</v>
      </c>
      <c r="B8" s="5">
        <v>10</v>
      </c>
      <c r="C8" s="5">
        <v>6</v>
      </c>
      <c r="D8" s="5">
        <v>7</v>
      </c>
      <c r="E8" s="5">
        <v>6</v>
      </c>
      <c r="F8" s="215"/>
      <c r="G8" s="218"/>
    </row>
    <row r="9" spans="1:7" x14ac:dyDescent="0.2">
      <c r="A9" s="4" t="s">
        <v>10</v>
      </c>
      <c r="B9" s="5">
        <v>12</v>
      </c>
      <c r="C9" s="5">
        <v>3</v>
      </c>
      <c r="D9" s="5">
        <v>3</v>
      </c>
      <c r="E9" s="5">
        <v>2</v>
      </c>
      <c r="F9" s="215"/>
      <c r="G9" s="218"/>
    </row>
    <row r="10" spans="1:7" x14ac:dyDescent="0.2">
      <c r="A10" s="4" t="s">
        <v>11</v>
      </c>
      <c r="B10" s="5">
        <v>21</v>
      </c>
      <c r="C10" s="5">
        <v>13</v>
      </c>
      <c r="D10" s="5">
        <v>1</v>
      </c>
      <c r="E10" s="5">
        <v>1</v>
      </c>
      <c r="F10" s="215"/>
      <c r="G10" s="218"/>
    </row>
    <row r="11" spans="1:7" x14ac:dyDescent="0.2">
      <c r="A11" s="4" t="s">
        <v>12</v>
      </c>
      <c r="B11" s="5">
        <v>33</v>
      </c>
      <c r="C11" s="5">
        <v>11</v>
      </c>
      <c r="D11" s="5">
        <v>1</v>
      </c>
      <c r="E11" s="5">
        <v>1</v>
      </c>
      <c r="F11" s="215"/>
      <c r="G11" s="218"/>
    </row>
    <row r="12" spans="1:7" x14ac:dyDescent="0.2">
      <c r="A12" s="4" t="s">
        <v>13</v>
      </c>
      <c r="B12" s="5">
        <v>22</v>
      </c>
      <c r="C12" s="5">
        <v>18</v>
      </c>
      <c r="D12" s="5">
        <v>0</v>
      </c>
      <c r="E12" s="5">
        <v>1</v>
      </c>
      <c r="F12" s="215"/>
      <c r="G12" s="218"/>
    </row>
    <row r="13" spans="1:7" x14ac:dyDescent="0.2">
      <c r="A13" s="4" t="s">
        <v>14</v>
      </c>
      <c r="B13" s="5">
        <v>36</v>
      </c>
      <c r="C13" s="5">
        <v>10</v>
      </c>
      <c r="D13" s="5">
        <v>5</v>
      </c>
      <c r="E13" s="5">
        <v>2</v>
      </c>
      <c r="F13" s="215"/>
      <c r="G13" s="218"/>
    </row>
    <row r="14" spans="1:7" x14ac:dyDescent="0.2">
      <c r="A14" s="4" t="s">
        <v>15</v>
      </c>
      <c r="B14" s="5">
        <v>25</v>
      </c>
      <c r="C14" s="5">
        <v>13</v>
      </c>
      <c r="D14" s="5">
        <v>10</v>
      </c>
      <c r="E14" s="5">
        <v>5</v>
      </c>
      <c r="F14" s="215"/>
      <c r="G14" s="218"/>
    </row>
    <row r="15" spans="1:7" x14ac:dyDescent="0.2">
      <c r="A15" s="4" t="s">
        <v>16</v>
      </c>
      <c r="B15" s="5">
        <v>18</v>
      </c>
      <c r="C15" s="5">
        <v>4</v>
      </c>
      <c r="D15" s="5">
        <v>8</v>
      </c>
      <c r="E15" s="5">
        <v>4</v>
      </c>
      <c r="F15" s="215"/>
      <c r="G15" s="218"/>
    </row>
    <row r="16" spans="1:7" ht="13.5" thickBot="1" x14ac:dyDescent="0.25">
      <c r="A16" s="6" t="s">
        <v>17</v>
      </c>
      <c r="B16" s="7">
        <v>33</v>
      </c>
      <c r="C16" s="7">
        <v>11</v>
      </c>
      <c r="D16" s="5">
        <v>3</v>
      </c>
      <c r="E16" s="5">
        <v>0</v>
      </c>
      <c r="F16" s="215"/>
      <c r="G16" s="218"/>
    </row>
    <row r="17" spans="1:7" ht="15.75" thickBot="1" x14ac:dyDescent="0.3">
      <c r="A17" s="8" t="s">
        <v>19</v>
      </c>
      <c r="B17" s="9">
        <f>SUM(B5:B16)</f>
        <v>279</v>
      </c>
      <c r="C17" s="9">
        <f>SUM(C5:C16)</f>
        <v>106</v>
      </c>
      <c r="D17" s="9">
        <f>SUM(D5:D16)</f>
        <v>55</v>
      </c>
      <c r="E17" s="10">
        <f>SUM(E5:E16)</f>
        <v>38</v>
      </c>
      <c r="F17" s="216"/>
      <c r="G17" s="219"/>
    </row>
    <row r="54" spans="1:1" x14ac:dyDescent="0.2">
      <c r="A54" s="31" t="s">
        <v>36</v>
      </c>
    </row>
    <row r="55" spans="1:1" x14ac:dyDescent="0.2">
      <c r="A55" s="31" t="s">
        <v>37</v>
      </c>
    </row>
  </sheetData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3"/>
  <sheetViews>
    <sheetView topLeftCell="A124" workbookViewId="0">
      <selection activeCell="E3" sqref="E3:E4"/>
    </sheetView>
  </sheetViews>
  <sheetFormatPr defaultRowHeight="12.75" x14ac:dyDescent="0.2"/>
  <cols>
    <col min="1" max="1" width="9.7109375" customWidth="1"/>
    <col min="2" max="2" width="46.7109375" customWidth="1"/>
    <col min="3" max="3" width="12.7109375" customWidth="1"/>
    <col min="4" max="4" width="18.5703125" customWidth="1"/>
    <col min="5" max="5" width="9.7109375" customWidth="1"/>
    <col min="6" max="6" width="40.7109375" customWidth="1"/>
    <col min="7" max="7" width="15.85546875" customWidth="1"/>
  </cols>
  <sheetData>
    <row r="1" spans="1:7" x14ac:dyDescent="0.2">
      <c r="A1" s="281" t="s">
        <v>212</v>
      </c>
      <c r="B1" s="281"/>
      <c r="C1" s="281"/>
      <c r="D1" s="281"/>
      <c r="E1" s="281"/>
      <c r="F1" s="281"/>
      <c r="G1" s="281"/>
    </row>
    <row r="2" spans="1:7" ht="13.5" thickBot="1" x14ac:dyDescent="0.25">
      <c r="A2" s="281"/>
      <c r="B2" s="281"/>
      <c r="C2" s="281"/>
      <c r="D2" s="281"/>
      <c r="E2" s="281"/>
      <c r="F2" s="281"/>
      <c r="G2" s="281"/>
    </row>
    <row r="3" spans="1:7" x14ac:dyDescent="0.2">
      <c r="A3" s="238" t="s">
        <v>66</v>
      </c>
      <c r="B3" s="238" t="s">
        <v>67</v>
      </c>
      <c r="C3" s="238" t="s">
        <v>68</v>
      </c>
      <c r="E3" s="238" t="s">
        <v>66</v>
      </c>
      <c r="F3" s="238" t="s">
        <v>88</v>
      </c>
      <c r="G3" s="238" t="s">
        <v>68</v>
      </c>
    </row>
    <row r="4" spans="1:7" ht="13.5" thickBot="1" x14ac:dyDescent="0.25">
      <c r="A4" s="239"/>
      <c r="B4" s="239"/>
      <c r="C4" s="239"/>
      <c r="E4" s="239"/>
      <c r="F4" s="239"/>
      <c r="G4" s="239"/>
    </row>
    <row r="5" spans="1:7" x14ac:dyDescent="0.2">
      <c r="A5" s="329" t="s">
        <v>6</v>
      </c>
      <c r="B5" s="69" t="s">
        <v>214</v>
      </c>
      <c r="C5" s="80">
        <v>1</v>
      </c>
      <c r="E5" s="314" t="s">
        <v>6</v>
      </c>
      <c r="F5" s="69" t="s">
        <v>233</v>
      </c>
      <c r="G5" s="80">
        <v>1</v>
      </c>
    </row>
    <row r="6" spans="1:7" x14ac:dyDescent="0.2">
      <c r="A6" s="330"/>
      <c r="B6" s="70" t="s">
        <v>215</v>
      </c>
      <c r="C6" s="74">
        <v>1</v>
      </c>
      <c r="E6" s="315"/>
      <c r="F6" s="70" t="s">
        <v>234</v>
      </c>
      <c r="G6" s="74">
        <v>1</v>
      </c>
    </row>
    <row r="7" spans="1:7" x14ac:dyDescent="0.2">
      <c r="A7" s="330"/>
      <c r="B7" s="82" t="s">
        <v>214</v>
      </c>
      <c r="C7" s="74">
        <v>1</v>
      </c>
      <c r="E7" s="315"/>
      <c r="F7" s="70" t="s">
        <v>235</v>
      </c>
      <c r="G7" s="74">
        <v>1</v>
      </c>
    </row>
    <row r="8" spans="1:7" x14ac:dyDescent="0.2">
      <c r="A8" s="330"/>
      <c r="B8" s="82" t="s">
        <v>215</v>
      </c>
      <c r="C8" s="74">
        <v>1</v>
      </c>
      <c r="E8" s="315"/>
      <c r="F8" s="82" t="s">
        <v>236</v>
      </c>
      <c r="G8" s="74">
        <v>1</v>
      </c>
    </row>
    <row r="9" spans="1:7" x14ac:dyDescent="0.2">
      <c r="A9" s="330"/>
      <c r="B9" s="82" t="s">
        <v>216</v>
      </c>
      <c r="C9" s="74">
        <v>1</v>
      </c>
      <c r="E9" s="315"/>
      <c r="F9" s="82" t="s">
        <v>237</v>
      </c>
      <c r="G9" s="74">
        <v>1</v>
      </c>
    </row>
    <row r="10" spans="1:7" ht="13.5" thickBot="1" x14ac:dyDescent="0.25">
      <c r="A10" s="331"/>
      <c r="B10" s="84" t="s">
        <v>217</v>
      </c>
      <c r="C10" s="85">
        <v>1</v>
      </c>
      <c r="E10" s="315"/>
      <c r="F10" s="82" t="s">
        <v>238</v>
      </c>
      <c r="G10" s="74">
        <v>1</v>
      </c>
    </row>
    <row r="11" spans="1:7" ht="13.5" thickBot="1" x14ac:dyDescent="0.25">
      <c r="A11" s="102"/>
      <c r="B11" s="87" t="s">
        <v>107</v>
      </c>
      <c r="C11" s="113">
        <f>SUM(C5:C10)</f>
        <v>6</v>
      </c>
      <c r="E11" s="315"/>
      <c r="F11" s="82" t="s">
        <v>239</v>
      </c>
      <c r="G11" s="74">
        <v>1</v>
      </c>
    </row>
    <row r="12" spans="1:7" x14ac:dyDescent="0.2">
      <c r="A12" s="329" t="s">
        <v>7</v>
      </c>
      <c r="B12" s="81" t="s">
        <v>218</v>
      </c>
      <c r="C12" s="91">
        <v>1</v>
      </c>
      <c r="E12" s="315"/>
      <c r="F12" s="82" t="s">
        <v>240</v>
      </c>
      <c r="G12" s="74">
        <v>1</v>
      </c>
    </row>
    <row r="13" spans="1:7" ht="13.5" thickBot="1" x14ac:dyDescent="0.25">
      <c r="A13" s="331"/>
      <c r="B13" s="84" t="s">
        <v>219</v>
      </c>
      <c r="C13" s="93">
        <v>1</v>
      </c>
      <c r="E13" s="315"/>
      <c r="F13" s="82" t="s">
        <v>241</v>
      </c>
      <c r="G13" s="74">
        <v>1</v>
      </c>
    </row>
    <row r="14" spans="1:7" ht="13.5" thickBot="1" x14ac:dyDescent="0.25">
      <c r="A14" s="102"/>
      <c r="B14" s="87" t="s">
        <v>107</v>
      </c>
      <c r="C14" s="113">
        <f>SUM(C12:C13)</f>
        <v>2</v>
      </c>
      <c r="E14" s="315"/>
      <c r="F14" s="84" t="s">
        <v>149</v>
      </c>
      <c r="G14" s="85">
        <v>1</v>
      </c>
    </row>
    <row r="15" spans="1:7" ht="13.5" thickBot="1" x14ac:dyDescent="0.25">
      <c r="A15" s="107" t="s">
        <v>8</v>
      </c>
      <c r="B15" s="103" t="s">
        <v>220</v>
      </c>
      <c r="C15" s="104">
        <v>1</v>
      </c>
      <c r="E15" s="116"/>
      <c r="F15" s="87" t="s">
        <v>107</v>
      </c>
      <c r="G15" s="113">
        <f>SUM(G5:G14)</f>
        <v>10</v>
      </c>
    </row>
    <row r="16" spans="1:7" ht="13.5" thickBot="1" x14ac:dyDescent="0.25">
      <c r="A16" s="102"/>
      <c r="B16" s="87" t="s">
        <v>107</v>
      </c>
      <c r="C16" s="113">
        <v>1</v>
      </c>
      <c r="E16" s="314" t="s">
        <v>7</v>
      </c>
      <c r="F16" s="114" t="s">
        <v>242</v>
      </c>
      <c r="G16" s="115">
        <v>1</v>
      </c>
    </row>
    <row r="17" spans="1:7" x14ac:dyDescent="0.2">
      <c r="A17" s="260" t="s">
        <v>9</v>
      </c>
      <c r="B17" s="81" t="s">
        <v>221</v>
      </c>
      <c r="C17" s="91">
        <v>1</v>
      </c>
      <c r="E17" s="315"/>
      <c r="F17" s="82" t="s">
        <v>243</v>
      </c>
      <c r="G17" s="115">
        <v>1</v>
      </c>
    </row>
    <row r="18" spans="1:7" x14ac:dyDescent="0.2">
      <c r="A18" s="261"/>
      <c r="B18" s="105" t="s">
        <v>222</v>
      </c>
      <c r="C18" s="92">
        <v>1</v>
      </c>
      <c r="E18" s="315"/>
      <c r="F18" s="82" t="s">
        <v>244</v>
      </c>
      <c r="G18" s="115">
        <v>1</v>
      </c>
    </row>
    <row r="19" spans="1:7" ht="13.5" thickBot="1" x14ac:dyDescent="0.25">
      <c r="A19" s="262"/>
      <c r="B19" s="106" t="s">
        <v>223</v>
      </c>
      <c r="C19" s="93">
        <v>1</v>
      </c>
      <c r="E19" s="315"/>
      <c r="F19" s="82" t="s">
        <v>245</v>
      </c>
      <c r="G19" s="115">
        <v>1</v>
      </c>
    </row>
    <row r="20" spans="1:7" ht="13.5" thickBot="1" x14ac:dyDescent="0.25">
      <c r="A20" s="102"/>
      <c r="B20" s="87" t="s">
        <v>107</v>
      </c>
      <c r="C20" s="113">
        <f>SUM(C17:C19)</f>
        <v>3</v>
      </c>
      <c r="E20" s="315"/>
      <c r="F20" s="82" t="s">
        <v>246</v>
      </c>
      <c r="G20" s="115">
        <v>1</v>
      </c>
    </row>
    <row r="21" spans="1:7" ht="13.5" thickBot="1" x14ac:dyDescent="0.25">
      <c r="A21" s="108" t="s">
        <v>10</v>
      </c>
      <c r="B21" s="103"/>
      <c r="C21" s="104">
        <v>0</v>
      </c>
      <c r="E21" s="315"/>
      <c r="F21" s="82" t="s">
        <v>247</v>
      </c>
      <c r="G21" s="115">
        <v>1</v>
      </c>
    </row>
    <row r="22" spans="1:7" ht="13.5" thickBot="1" x14ac:dyDescent="0.25">
      <c r="A22" s="102"/>
      <c r="B22" s="87" t="s">
        <v>107</v>
      </c>
      <c r="C22" s="113">
        <v>0</v>
      </c>
      <c r="E22" s="315"/>
      <c r="F22" s="84" t="s">
        <v>248</v>
      </c>
      <c r="G22" s="73">
        <v>1</v>
      </c>
    </row>
    <row r="23" spans="1:7" ht="13.5" thickBot="1" x14ac:dyDescent="0.25">
      <c r="A23" s="108" t="s">
        <v>11</v>
      </c>
      <c r="B23" s="103"/>
      <c r="C23" s="104">
        <v>0</v>
      </c>
      <c r="E23" s="116"/>
      <c r="F23" s="87" t="s">
        <v>107</v>
      </c>
      <c r="G23" s="113">
        <f>SUM(G16:G22)</f>
        <v>7</v>
      </c>
    </row>
    <row r="24" spans="1:7" ht="13.5" thickBot="1" x14ac:dyDescent="0.25">
      <c r="A24" s="102"/>
      <c r="B24" s="87" t="s">
        <v>107</v>
      </c>
      <c r="C24" s="113">
        <v>0</v>
      </c>
      <c r="E24" s="316" t="s">
        <v>8</v>
      </c>
      <c r="F24" s="114" t="s">
        <v>249</v>
      </c>
      <c r="G24" s="115">
        <v>1</v>
      </c>
    </row>
    <row r="25" spans="1:7" ht="13.5" thickBot="1" x14ac:dyDescent="0.25">
      <c r="A25" s="272" t="s">
        <v>12</v>
      </c>
      <c r="B25" s="81" t="s">
        <v>222</v>
      </c>
      <c r="C25" s="91">
        <v>1</v>
      </c>
      <c r="E25" s="317"/>
      <c r="F25" s="106" t="s">
        <v>250</v>
      </c>
      <c r="G25" s="117">
        <v>1</v>
      </c>
    </row>
    <row r="26" spans="1:7" ht="13.5" thickBot="1" x14ac:dyDescent="0.25">
      <c r="A26" s="274"/>
      <c r="B26" s="106" t="s">
        <v>224</v>
      </c>
      <c r="C26" s="93">
        <v>1</v>
      </c>
      <c r="E26" s="116"/>
      <c r="F26" s="87" t="s">
        <v>107</v>
      </c>
      <c r="G26" s="113">
        <f>SUM(G24:G25)</f>
        <v>2</v>
      </c>
    </row>
    <row r="27" spans="1:7" ht="12.75" customHeight="1" thickBot="1" x14ac:dyDescent="0.25">
      <c r="A27" s="102"/>
      <c r="B27" s="87" t="s">
        <v>107</v>
      </c>
      <c r="C27" s="113">
        <f>SUM(C25:C26)</f>
        <v>2</v>
      </c>
      <c r="E27" s="316" t="s">
        <v>9</v>
      </c>
      <c r="F27" s="114" t="s">
        <v>251</v>
      </c>
      <c r="G27" s="115">
        <v>1</v>
      </c>
    </row>
    <row r="28" spans="1:7" ht="12.75" customHeight="1" thickBot="1" x14ac:dyDescent="0.25">
      <c r="A28" s="110" t="s">
        <v>13</v>
      </c>
      <c r="B28" s="111" t="s">
        <v>225</v>
      </c>
      <c r="C28" s="104">
        <v>1</v>
      </c>
      <c r="E28" s="317"/>
      <c r="F28" s="82" t="s">
        <v>245</v>
      </c>
      <c r="G28" s="115">
        <v>1</v>
      </c>
    </row>
    <row r="29" spans="1:7" ht="13.5" thickBot="1" x14ac:dyDescent="0.25">
      <c r="A29" s="89"/>
      <c r="B29" s="87" t="s">
        <v>107</v>
      </c>
      <c r="C29" s="113">
        <v>1</v>
      </c>
      <c r="E29" s="317"/>
      <c r="F29" s="82" t="s">
        <v>252</v>
      </c>
      <c r="G29" s="115">
        <v>1</v>
      </c>
    </row>
    <row r="30" spans="1:7" x14ac:dyDescent="0.2">
      <c r="A30" s="332" t="s">
        <v>14</v>
      </c>
      <c r="B30" s="109" t="s">
        <v>226</v>
      </c>
      <c r="C30" s="91">
        <v>1</v>
      </c>
      <c r="E30" s="317"/>
      <c r="F30" s="82" t="s">
        <v>253</v>
      </c>
      <c r="G30" s="115">
        <v>1</v>
      </c>
    </row>
    <row r="31" spans="1:7" x14ac:dyDescent="0.2">
      <c r="A31" s="333"/>
      <c r="B31" s="105" t="s">
        <v>222</v>
      </c>
      <c r="C31" s="92">
        <v>1</v>
      </c>
      <c r="E31" s="317"/>
      <c r="F31" s="82" t="s">
        <v>254</v>
      </c>
      <c r="G31" s="115">
        <v>1</v>
      </c>
    </row>
    <row r="32" spans="1:7" x14ac:dyDescent="0.2">
      <c r="A32" s="333"/>
      <c r="B32" s="105" t="s">
        <v>224</v>
      </c>
      <c r="C32" s="92">
        <v>1</v>
      </c>
      <c r="E32" s="317"/>
      <c r="F32" s="82" t="s">
        <v>255</v>
      </c>
      <c r="G32" s="115">
        <v>1</v>
      </c>
    </row>
    <row r="33" spans="1:7" ht="13.5" thickBot="1" x14ac:dyDescent="0.25">
      <c r="A33" s="333"/>
      <c r="B33" s="105" t="s">
        <v>222</v>
      </c>
      <c r="C33" s="92">
        <v>1</v>
      </c>
      <c r="E33" s="317"/>
      <c r="F33" s="84" t="s">
        <v>255</v>
      </c>
      <c r="G33" s="73">
        <v>1</v>
      </c>
    </row>
    <row r="34" spans="1:7" ht="13.5" thickBot="1" x14ac:dyDescent="0.25">
      <c r="A34" s="333"/>
      <c r="B34" s="105" t="s">
        <v>224</v>
      </c>
      <c r="C34" s="92">
        <v>1</v>
      </c>
      <c r="E34" s="116"/>
      <c r="F34" s="87" t="s">
        <v>107</v>
      </c>
      <c r="G34" s="113">
        <f>SUM(G27:G33)</f>
        <v>7</v>
      </c>
    </row>
    <row r="35" spans="1:7" ht="13.5" thickBot="1" x14ac:dyDescent="0.25">
      <c r="A35" s="334"/>
      <c r="B35" s="106" t="s">
        <v>227</v>
      </c>
      <c r="C35" s="93">
        <v>1</v>
      </c>
      <c r="E35" s="318" t="s">
        <v>10</v>
      </c>
      <c r="F35" s="114" t="s">
        <v>149</v>
      </c>
      <c r="G35" s="115">
        <v>1</v>
      </c>
    </row>
    <row r="36" spans="1:7" ht="13.5" thickBot="1" x14ac:dyDescent="0.25">
      <c r="A36" s="89"/>
      <c r="B36" s="87" t="s">
        <v>107</v>
      </c>
      <c r="C36" s="113">
        <f>SUM(C30:C35)</f>
        <v>6</v>
      </c>
      <c r="E36" s="319"/>
      <c r="F36" s="82" t="s">
        <v>149</v>
      </c>
      <c r="G36" s="115">
        <v>1</v>
      </c>
    </row>
    <row r="37" spans="1:7" x14ac:dyDescent="0.2">
      <c r="A37" s="332" t="s">
        <v>15</v>
      </c>
      <c r="B37" s="109" t="s">
        <v>228</v>
      </c>
      <c r="C37" s="91">
        <v>1</v>
      </c>
      <c r="E37" s="319"/>
      <c r="F37" s="82" t="s">
        <v>256</v>
      </c>
      <c r="G37" s="115">
        <v>1</v>
      </c>
    </row>
    <row r="38" spans="1:7" ht="13.5" thickBot="1" x14ac:dyDescent="0.25">
      <c r="A38" s="334"/>
      <c r="B38" s="106" t="s">
        <v>229</v>
      </c>
      <c r="C38" s="93">
        <v>1</v>
      </c>
      <c r="E38" s="319"/>
      <c r="F38" s="82" t="s">
        <v>256</v>
      </c>
      <c r="G38" s="115">
        <v>1</v>
      </c>
    </row>
    <row r="39" spans="1:7" ht="13.5" thickBot="1" x14ac:dyDescent="0.25">
      <c r="A39" s="89"/>
      <c r="B39" s="87" t="s">
        <v>107</v>
      </c>
      <c r="C39" s="113">
        <f>SUM(C37:C38)</f>
        <v>2</v>
      </c>
      <c r="E39" s="319"/>
      <c r="F39" s="82" t="s">
        <v>257</v>
      </c>
      <c r="G39" s="115">
        <v>1</v>
      </c>
    </row>
    <row r="40" spans="1:7" ht="13.5" thickBot="1" x14ac:dyDescent="0.25">
      <c r="A40" s="112" t="s">
        <v>16</v>
      </c>
      <c r="B40" s="111" t="s">
        <v>230</v>
      </c>
      <c r="C40" s="104">
        <v>1</v>
      </c>
      <c r="E40" s="319"/>
      <c r="F40" s="105" t="s">
        <v>258</v>
      </c>
      <c r="G40" s="115">
        <v>1</v>
      </c>
    </row>
    <row r="41" spans="1:7" ht="13.5" thickBot="1" x14ac:dyDescent="0.25">
      <c r="A41" s="89"/>
      <c r="B41" s="87" t="s">
        <v>107</v>
      </c>
      <c r="C41" s="113">
        <v>1</v>
      </c>
      <c r="E41" s="319"/>
      <c r="F41" s="82" t="s">
        <v>256</v>
      </c>
      <c r="G41" s="115">
        <v>1</v>
      </c>
    </row>
    <row r="42" spans="1:7" ht="13.5" thickBot="1" x14ac:dyDescent="0.25">
      <c r="A42" s="307" t="s">
        <v>17</v>
      </c>
      <c r="B42" s="109" t="s">
        <v>231</v>
      </c>
      <c r="C42" s="91">
        <v>1</v>
      </c>
      <c r="E42" s="319"/>
      <c r="F42" s="84" t="s">
        <v>259</v>
      </c>
      <c r="G42" s="73">
        <v>1</v>
      </c>
    </row>
    <row r="43" spans="1:7" ht="13.5" thickBot="1" x14ac:dyDescent="0.25">
      <c r="A43" s="308"/>
      <c r="B43" s="105" t="s">
        <v>232</v>
      </c>
      <c r="C43" s="92">
        <v>1</v>
      </c>
      <c r="E43" s="116"/>
      <c r="F43" s="87" t="s">
        <v>107</v>
      </c>
      <c r="G43" s="113">
        <f>SUM(G35:G42)</f>
        <v>8</v>
      </c>
    </row>
    <row r="44" spans="1:7" x14ac:dyDescent="0.2">
      <c r="A44" s="308"/>
      <c r="B44" s="105" t="s">
        <v>220</v>
      </c>
      <c r="C44" s="92">
        <v>1</v>
      </c>
      <c r="E44" s="320" t="s">
        <v>11</v>
      </c>
      <c r="F44" s="114" t="s">
        <v>256</v>
      </c>
      <c r="G44" s="118">
        <v>1</v>
      </c>
    </row>
    <row r="45" spans="1:7" x14ac:dyDescent="0.2">
      <c r="A45" s="308"/>
      <c r="B45" s="105" t="s">
        <v>73</v>
      </c>
      <c r="C45" s="92">
        <v>1</v>
      </c>
      <c r="E45" s="321"/>
      <c r="F45" s="105" t="s">
        <v>260</v>
      </c>
      <c r="G45" s="118">
        <v>1</v>
      </c>
    </row>
    <row r="46" spans="1:7" x14ac:dyDescent="0.2">
      <c r="A46" s="308"/>
      <c r="B46" s="105" t="s">
        <v>324</v>
      </c>
      <c r="C46" s="92">
        <v>1</v>
      </c>
      <c r="E46" s="321"/>
      <c r="F46" s="82" t="s">
        <v>261</v>
      </c>
      <c r="G46" s="118">
        <v>1</v>
      </c>
    </row>
    <row r="47" spans="1:7" x14ac:dyDescent="0.2">
      <c r="A47" s="308"/>
      <c r="B47" s="105" t="s">
        <v>324</v>
      </c>
      <c r="C47" s="92">
        <v>1</v>
      </c>
      <c r="E47" s="321"/>
      <c r="F47" s="82" t="s">
        <v>262</v>
      </c>
      <c r="G47" s="118">
        <v>1</v>
      </c>
    </row>
    <row r="48" spans="1:7" x14ac:dyDescent="0.2">
      <c r="A48" s="308"/>
      <c r="B48" s="105" t="s">
        <v>325</v>
      </c>
      <c r="C48" s="92">
        <v>1</v>
      </c>
      <c r="E48" s="321"/>
      <c r="F48" s="82" t="s">
        <v>263</v>
      </c>
      <c r="G48" s="118">
        <v>1</v>
      </c>
    </row>
    <row r="49" spans="1:7" ht="13.5" thickBot="1" x14ac:dyDescent="0.25">
      <c r="A49" s="309"/>
      <c r="B49" s="127" t="s">
        <v>326</v>
      </c>
      <c r="C49" s="128">
        <v>1</v>
      </c>
      <c r="E49" s="321"/>
      <c r="F49" s="82" t="s">
        <v>264</v>
      </c>
      <c r="G49" s="118">
        <v>1</v>
      </c>
    </row>
    <row r="50" spans="1:7" ht="13.5" thickBot="1" x14ac:dyDescent="0.25">
      <c r="A50" s="123"/>
      <c r="B50" s="124" t="s">
        <v>107</v>
      </c>
      <c r="C50" s="125">
        <f>SUM(C42:C49)</f>
        <v>8</v>
      </c>
      <c r="E50" s="321"/>
      <c r="F50" s="84" t="s">
        <v>265</v>
      </c>
      <c r="G50" s="119">
        <v>1</v>
      </c>
    </row>
    <row r="51" spans="1:7" ht="17.25" thickTop="1" thickBot="1" x14ac:dyDescent="0.25">
      <c r="A51" s="335" t="s">
        <v>327</v>
      </c>
      <c r="B51" s="336"/>
      <c r="C51" s="126">
        <f>SUM(C11+C14+C16+C20+C22+C24+C27+C29+C36+C39+C41)</f>
        <v>24</v>
      </c>
      <c r="E51" s="116"/>
      <c r="F51" s="87" t="s">
        <v>107</v>
      </c>
      <c r="G51" s="113">
        <f>SUM(G44:G50)</f>
        <v>7</v>
      </c>
    </row>
    <row r="52" spans="1:7" ht="13.5" thickTop="1" x14ac:dyDescent="0.2">
      <c r="E52" s="322" t="s">
        <v>12</v>
      </c>
      <c r="F52" s="114" t="s">
        <v>266</v>
      </c>
      <c r="G52" s="118">
        <v>1</v>
      </c>
    </row>
    <row r="53" spans="1:7" x14ac:dyDescent="0.2">
      <c r="E53" s="323"/>
      <c r="F53" s="82" t="s">
        <v>267</v>
      </c>
      <c r="G53" s="118">
        <v>1</v>
      </c>
    </row>
    <row r="54" spans="1:7" x14ac:dyDescent="0.2">
      <c r="E54" s="323"/>
      <c r="F54" s="105" t="s">
        <v>268</v>
      </c>
      <c r="G54" s="118">
        <v>1</v>
      </c>
    </row>
    <row r="55" spans="1:7" x14ac:dyDescent="0.2">
      <c r="E55" s="323"/>
      <c r="F55" s="114" t="s">
        <v>268</v>
      </c>
      <c r="G55" s="118">
        <v>1</v>
      </c>
    </row>
    <row r="56" spans="1:7" x14ac:dyDescent="0.2">
      <c r="E56" s="323"/>
      <c r="F56" s="82" t="s">
        <v>268</v>
      </c>
      <c r="G56" s="118">
        <v>1</v>
      </c>
    </row>
    <row r="57" spans="1:7" x14ac:dyDescent="0.2">
      <c r="E57" s="323"/>
      <c r="F57" s="82" t="s">
        <v>269</v>
      </c>
      <c r="G57" s="118">
        <v>1</v>
      </c>
    </row>
    <row r="58" spans="1:7" ht="13.5" thickBot="1" x14ac:dyDescent="0.25">
      <c r="E58" s="323"/>
      <c r="F58" s="84" t="s">
        <v>270</v>
      </c>
      <c r="G58" s="119">
        <v>1</v>
      </c>
    </row>
    <row r="59" spans="1:7" ht="13.5" thickBot="1" x14ac:dyDescent="0.25">
      <c r="E59" s="116"/>
      <c r="F59" s="87" t="s">
        <v>107</v>
      </c>
      <c r="G59" s="113">
        <f>SUM(G52:G58)</f>
        <v>7</v>
      </c>
    </row>
    <row r="60" spans="1:7" x14ac:dyDescent="0.2">
      <c r="E60" s="310" t="s">
        <v>13</v>
      </c>
      <c r="F60" s="114" t="s">
        <v>271</v>
      </c>
      <c r="G60" s="118">
        <v>1</v>
      </c>
    </row>
    <row r="61" spans="1:7" x14ac:dyDescent="0.2">
      <c r="E61" s="311"/>
      <c r="F61" s="82" t="s">
        <v>271</v>
      </c>
      <c r="G61" s="118">
        <v>1</v>
      </c>
    </row>
    <row r="62" spans="1:7" x14ac:dyDescent="0.2">
      <c r="E62" s="311"/>
      <c r="F62" s="82" t="s">
        <v>272</v>
      </c>
      <c r="G62" s="118">
        <v>1</v>
      </c>
    </row>
    <row r="63" spans="1:7" x14ac:dyDescent="0.2">
      <c r="E63" s="311"/>
      <c r="F63" s="82" t="s">
        <v>273</v>
      </c>
      <c r="G63" s="118">
        <v>1</v>
      </c>
    </row>
    <row r="64" spans="1:7" x14ac:dyDescent="0.2">
      <c r="E64" s="311"/>
      <c r="F64" s="82" t="s">
        <v>274</v>
      </c>
      <c r="G64" s="118">
        <v>1</v>
      </c>
    </row>
    <row r="65" spans="1:7" x14ac:dyDescent="0.2">
      <c r="E65" s="311"/>
      <c r="F65" s="105" t="s">
        <v>275</v>
      </c>
      <c r="G65" s="118">
        <v>1</v>
      </c>
    </row>
    <row r="66" spans="1:7" ht="13.5" thickBot="1" x14ac:dyDescent="0.25">
      <c r="E66" s="311"/>
      <c r="F66" s="82" t="s">
        <v>276</v>
      </c>
      <c r="G66" s="118">
        <v>1</v>
      </c>
    </row>
    <row r="67" spans="1:7" x14ac:dyDescent="0.2">
      <c r="A67" s="282" t="s">
        <v>213</v>
      </c>
      <c r="B67" s="283"/>
      <c r="C67" s="284"/>
      <c r="E67" s="311"/>
      <c r="F67" s="82" t="s">
        <v>277</v>
      </c>
      <c r="G67" s="118">
        <v>1</v>
      </c>
    </row>
    <row r="68" spans="1:7" ht="13.5" thickBot="1" x14ac:dyDescent="0.25">
      <c r="A68" s="285"/>
      <c r="B68" s="286"/>
      <c r="C68" s="287"/>
      <c r="E68" s="311"/>
      <c r="F68" s="82" t="s">
        <v>278</v>
      </c>
      <c r="G68" s="118">
        <v>1</v>
      </c>
    </row>
    <row r="69" spans="1:7" x14ac:dyDescent="0.2">
      <c r="A69" s="288">
        <v>1</v>
      </c>
      <c r="B69" s="292" t="s">
        <v>210</v>
      </c>
      <c r="C69" s="295">
        <v>24</v>
      </c>
      <c r="E69" s="311"/>
      <c r="F69" s="82" t="s">
        <v>279</v>
      </c>
      <c r="G69" s="118">
        <v>1</v>
      </c>
    </row>
    <row r="70" spans="1:7" x14ac:dyDescent="0.2">
      <c r="A70" s="289"/>
      <c r="B70" s="293"/>
      <c r="C70" s="296"/>
      <c r="E70" s="311"/>
      <c r="F70" s="82" t="s">
        <v>280</v>
      </c>
      <c r="G70" s="118">
        <v>1</v>
      </c>
    </row>
    <row r="71" spans="1:7" x14ac:dyDescent="0.2">
      <c r="A71" s="290">
        <v>2</v>
      </c>
      <c r="B71" s="293" t="s">
        <v>88</v>
      </c>
      <c r="C71" s="289">
        <v>125</v>
      </c>
      <c r="E71" s="311"/>
      <c r="F71" s="105" t="s">
        <v>281</v>
      </c>
      <c r="G71" s="118">
        <v>1</v>
      </c>
    </row>
    <row r="72" spans="1:7" ht="13.5" thickBot="1" x14ac:dyDescent="0.25">
      <c r="A72" s="291"/>
      <c r="B72" s="294"/>
      <c r="C72" s="328"/>
      <c r="E72" s="311"/>
      <c r="F72" s="82" t="s">
        <v>282</v>
      </c>
      <c r="G72" s="118">
        <v>1</v>
      </c>
    </row>
    <row r="73" spans="1:7" ht="13.5" thickTop="1" x14ac:dyDescent="0.2">
      <c r="A73" s="326"/>
      <c r="B73" s="324" t="s">
        <v>211</v>
      </c>
      <c r="C73" s="324">
        <f>SUM(C69+C71)</f>
        <v>149</v>
      </c>
      <c r="E73" s="311"/>
      <c r="F73" s="82" t="s">
        <v>282</v>
      </c>
      <c r="G73" s="118">
        <v>1</v>
      </c>
    </row>
    <row r="74" spans="1:7" ht="13.5" thickBot="1" x14ac:dyDescent="0.25">
      <c r="A74" s="327"/>
      <c r="B74" s="325"/>
      <c r="C74" s="325"/>
      <c r="E74" s="311"/>
      <c r="F74" s="82" t="s">
        <v>283</v>
      </c>
      <c r="G74" s="118">
        <v>1</v>
      </c>
    </row>
    <row r="75" spans="1:7" ht="13.5" thickTop="1" x14ac:dyDescent="0.2">
      <c r="E75" s="311"/>
      <c r="F75" s="82" t="s">
        <v>284</v>
      </c>
      <c r="G75" s="118">
        <v>1</v>
      </c>
    </row>
    <row r="76" spans="1:7" x14ac:dyDescent="0.2">
      <c r="E76" s="311"/>
      <c r="F76" s="82" t="s">
        <v>285</v>
      </c>
      <c r="G76" s="118">
        <v>1</v>
      </c>
    </row>
    <row r="77" spans="1:7" ht="13.5" thickBot="1" x14ac:dyDescent="0.25">
      <c r="E77" s="311"/>
      <c r="F77" s="84" t="s">
        <v>138</v>
      </c>
      <c r="G77" s="119">
        <v>1</v>
      </c>
    </row>
    <row r="78" spans="1:7" ht="13.5" thickBot="1" x14ac:dyDescent="0.25">
      <c r="E78" s="116"/>
      <c r="F78" s="87" t="s">
        <v>107</v>
      </c>
      <c r="G78" s="113">
        <f>SUM(G60:G77)</f>
        <v>18</v>
      </c>
    </row>
    <row r="79" spans="1:7" x14ac:dyDescent="0.2">
      <c r="E79" s="310" t="s">
        <v>14</v>
      </c>
      <c r="F79" s="120" t="s">
        <v>286</v>
      </c>
      <c r="G79" s="121">
        <v>1</v>
      </c>
    </row>
    <row r="80" spans="1:7" x14ac:dyDescent="0.2">
      <c r="E80" s="311"/>
      <c r="F80" s="82" t="s">
        <v>287</v>
      </c>
      <c r="G80" s="121">
        <v>1</v>
      </c>
    </row>
    <row r="81" spans="5:7" x14ac:dyDescent="0.2">
      <c r="E81" s="311"/>
      <c r="F81" s="82" t="s">
        <v>288</v>
      </c>
      <c r="G81" s="121">
        <v>1</v>
      </c>
    </row>
    <row r="82" spans="5:7" x14ac:dyDescent="0.2">
      <c r="E82" s="311"/>
      <c r="F82" s="82" t="s">
        <v>289</v>
      </c>
      <c r="G82" s="121">
        <v>1</v>
      </c>
    </row>
    <row r="83" spans="5:7" x14ac:dyDescent="0.2">
      <c r="E83" s="311"/>
      <c r="F83" s="82" t="s">
        <v>290</v>
      </c>
      <c r="G83" s="121">
        <v>1</v>
      </c>
    </row>
    <row r="84" spans="5:7" x14ac:dyDescent="0.2">
      <c r="E84" s="311"/>
      <c r="F84" s="82" t="s">
        <v>291</v>
      </c>
      <c r="G84" s="121">
        <v>1</v>
      </c>
    </row>
    <row r="85" spans="5:7" x14ac:dyDescent="0.2">
      <c r="E85" s="311"/>
      <c r="F85" s="82" t="s">
        <v>292</v>
      </c>
      <c r="G85" s="121">
        <v>1</v>
      </c>
    </row>
    <row r="86" spans="5:7" x14ac:dyDescent="0.2">
      <c r="E86" s="311"/>
      <c r="F86" s="82" t="s">
        <v>293</v>
      </c>
      <c r="G86" s="121">
        <v>1</v>
      </c>
    </row>
    <row r="87" spans="5:7" x14ac:dyDescent="0.2">
      <c r="E87" s="311"/>
      <c r="F87" s="82" t="s">
        <v>286</v>
      </c>
      <c r="G87" s="121">
        <v>1</v>
      </c>
    </row>
    <row r="88" spans="5:7" x14ac:dyDescent="0.2">
      <c r="E88" s="311"/>
      <c r="F88" s="82" t="s">
        <v>294</v>
      </c>
      <c r="G88" s="121">
        <v>1</v>
      </c>
    </row>
    <row r="89" spans="5:7" x14ac:dyDescent="0.2">
      <c r="E89" s="311"/>
      <c r="F89" s="82" t="s">
        <v>286</v>
      </c>
      <c r="G89" s="121">
        <v>1</v>
      </c>
    </row>
    <row r="90" spans="5:7" x14ac:dyDescent="0.2">
      <c r="E90" s="311"/>
      <c r="F90" s="82" t="s">
        <v>295</v>
      </c>
      <c r="G90" s="121">
        <v>1</v>
      </c>
    </row>
    <row r="91" spans="5:7" x14ac:dyDescent="0.2">
      <c r="E91" s="311"/>
      <c r="F91" s="82" t="s">
        <v>296</v>
      </c>
      <c r="G91" s="121">
        <v>1</v>
      </c>
    </row>
    <row r="92" spans="5:7" x14ac:dyDescent="0.2">
      <c r="E92" s="311"/>
      <c r="F92" s="82" t="s">
        <v>297</v>
      </c>
      <c r="G92" s="121">
        <v>1</v>
      </c>
    </row>
    <row r="93" spans="5:7" x14ac:dyDescent="0.2">
      <c r="E93" s="311"/>
      <c r="F93" s="105" t="s">
        <v>286</v>
      </c>
      <c r="G93" s="121">
        <v>1</v>
      </c>
    </row>
    <row r="94" spans="5:7" ht="13.5" thickBot="1" x14ac:dyDescent="0.25">
      <c r="E94" s="311"/>
      <c r="F94" s="84" t="s">
        <v>298</v>
      </c>
      <c r="G94" s="122">
        <v>1</v>
      </c>
    </row>
    <row r="95" spans="5:7" ht="13.5" thickBot="1" x14ac:dyDescent="0.25">
      <c r="E95" s="116"/>
      <c r="F95" s="87" t="s">
        <v>107</v>
      </c>
      <c r="G95" s="113">
        <f>SUM(G79:G94)</f>
        <v>16</v>
      </c>
    </row>
    <row r="96" spans="5:7" x14ac:dyDescent="0.2">
      <c r="E96" s="312" t="s">
        <v>15</v>
      </c>
      <c r="F96" s="114" t="s">
        <v>299</v>
      </c>
      <c r="G96" s="118">
        <v>1</v>
      </c>
    </row>
    <row r="97" spans="5:7" x14ac:dyDescent="0.2">
      <c r="E97" s="313"/>
      <c r="F97" s="82" t="s">
        <v>300</v>
      </c>
      <c r="G97" s="118">
        <v>1</v>
      </c>
    </row>
    <row r="98" spans="5:7" x14ac:dyDescent="0.2">
      <c r="E98" s="313"/>
      <c r="F98" s="82" t="s">
        <v>266</v>
      </c>
      <c r="G98" s="118">
        <v>1</v>
      </c>
    </row>
    <row r="99" spans="5:7" x14ac:dyDescent="0.2">
      <c r="E99" s="313"/>
      <c r="F99" s="82" t="s">
        <v>301</v>
      </c>
      <c r="G99" s="118">
        <v>1</v>
      </c>
    </row>
    <row r="100" spans="5:7" x14ac:dyDescent="0.2">
      <c r="E100" s="313"/>
      <c r="F100" s="82" t="s">
        <v>302</v>
      </c>
      <c r="G100" s="118">
        <v>1</v>
      </c>
    </row>
    <row r="101" spans="5:7" x14ac:dyDescent="0.2">
      <c r="E101" s="313"/>
      <c r="F101" s="82" t="s">
        <v>303</v>
      </c>
      <c r="G101" s="118">
        <v>1</v>
      </c>
    </row>
    <row r="102" spans="5:7" x14ac:dyDescent="0.2">
      <c r="E102" s="313"/>
      <c r="F102" s="82" t="s">
        <v>304</v>
      </c>
      <c r="G102" s="118">
        <v>1</v>
      </c>
    </row>
    <row r="103" spans="5:7" x14ac:dyDescent="0.2">
      <c r="E103" s="313"/>
      <c r="F103" s="82" t="s">
        <v>305</v>
      </c>
      <c r="G103" s="118">
        <v>1</v>
      </c>
    </row>
    <row r="104" spans="5:7" x14ac:dyDescent="0.2">
      <c r="E104" s="313"/>
      <c r="F104" s="82" t="s">
        <v>306</v>
      </c>
      <c r="G104" s="118">
        <v>1</v>
      </c>
    </row>
    <row r="105" spans="5:7" x14ac:dyDescent="0.2">
      <c r="E105" s="313"/>
      <c r="F105" s="82" t="s">
        <v>306</v>
      </c>
      <c r="G105" s="118">
        <v>1</v>
      </c>
    </row>
    <row r="106" spans="5:7" x14ac:dyDescent="0.2">
      <c r="E106" s="313"/>
      <c r="F106" s="82" t="s">
        <v>307</v>
      </c>
      <c r="G106" s="118">
        <v>1</v>
      </c>
    </row>
    <row r="107" spans="5:7" x14ac:dyDescent="0.2">
      <c r="E107" s="313"/>
      <c r="F107" s="82" t="s">
        <v>307</v>
      </c>
      <c r="G107" s="118">
        <v>1</v>
      </c>
    </row>
    <row r="108" spans="5:7" x14ac:dyDescent="0.2">
      <c r="E108" s="313"/>
      <c r="F108" s="82" t="s">
        <v>304</v>
      </c>
      <c r="G108" s="118">
        <v>1</v>
      </c>
    </row>
    <row r="109" spans="5:7" x14ac:dyDescent="0.2">
      <c r="E109" s="313"/>
      <c r="F109" s="82" t="s">
        <v>308</v>
      </c>
      <c r="G109" s="118">
        <v>1</v>
      </c>
    </row>
    <row r="110" spans="5:7" x14ac:dyDescent="0.2">
      <c r="E110" s="313"/>
      <c r="F110" s="105" t="s">
        <v>309</v>
      </c>
      <c r="G110" s="118">
        <v>1</v>
      </c>
    </row>
    <row r="111" spans="5:7" x14ac:dyDescent="0.2">
      <c r="E111" s="313"/>
      <c r="F111" s="82" t="s">
        <v>310</v>
      </c>
      <c r="G111" s="118">
        <v>1</v>
      </c>
    </row>
    <row r="112" spans="5:7" x14ac:dyDescent="0.2">
      <c r="E112" s="313"/>
      <c r="F112" s="82" t="s">
        <v>311</v>
      </c>
      <c r="G112" s="118">
        <v>1</v>
      </c>
    </row>
    <row r="113" spans="5:7" ht="13.5" thickBot="1" x14ac:dyDescent="0.25">
      <c r="E113" s="313"/>
      <c r="F113" s="84" t="s">
        <v>311</v>
      </c>
      <c r="G113" s="119">
        <v>1</v>
      </c>
    </row>
    <row r="114" spans="5:7" ht="13.5" thickBot="1" x14ac:dyDescent="0.25">
      <c r="E114" s="116"/>
      <c r="F114" s="87" t="s">
        <v>107</v>
      </c>
      <c r="G114" s="113">
        <f>SUM(G96:G113)</f>
        <v>18</v>
      </c>
    </row>
    <row r="115" spans="5:7" x14ac:dyDescent="0.2">
      <c r="E115" s="312" t="s">
        <v>16</v>
      </c>
      <c r="F115" s="114" t="s">
        <v>302</v>
      </c>
      <c r="G115" s="118">
        <v>1</v>
      </c>
    </row>
    <row r="116" spans="5:7" x14ac:dyDescent="0.2">
      <c r="E116" s="313"/>
      <c r="F116" s="82" t="s">
        <v>312</v>
      </c>
      <c r="G116" s="118">
        <v>1</v>
      </c>
    </row>
    <row r="117" spans="5:7" x14ac:dyDescent="0.2">
      <c r="E117" s="313"/>
      <c r="F117" s="82" t="s">
        <v>313</v>
      </c>
      <c r="G117" s="118">
        <v>1</v>
      </c>
    </row>
    <row r="118" spans="5:7" x14ac:dyDescent="0.2">
      <c r="E118" s="313"/>
      <c r="F118" s="82" t="s">
        <v>314</v>
      </c>
      <c r="G118" s="118">
        <v>1</v>
      </c>
    </row>
    <row r="119" spans="5:7" x14ac:dyDescent="0.2">
      <c r="E119" s="313"/>
      <c r="F119" s="82" t="s">
        <v>315</v>
      </c>
      <c r="G119" s="118">
        <v>1</v>
      </c>
    </row>
    <row r="120" spans="5:7" x14ac:dyDescent="0.2">
      <c r="E120" s="313"/>
      <c r="F120" s="82" t="s">
        <v>316</v>
      </c>
      <c r="G120" s="118">
        <v>1</v>
      </c>
    </row>
    <row r="121" spans="5:7" x14ac:dyDescent="0.2">
      <c r="E121" s="313"/>
      <c r="F121" s="82" t="s">
        <v>100</v>
      </c>
      <c r="G121" s="118">
        <v>1</v>
      </c>
    </row>
    <row r="122" spans="5:7" x14ac:dyDescent="0.2">
      <c r="E122" s="313"/>
      <c r="F122" s="82" t="s">
        <v>317</v>
      </c>
      <c r="G122" s="118">
        <v>1</v>
      </c>
    </row>
    <row r="123" spans="5:7" x14ac:dyDescent="0.2">
      <c r="E123" s="313"/>
      <c r="F123" s="82" t="s">
        <v>318</v>
      </c>
      <c r="G123" s="118">
        <v>1</v>
      </c>
    </row>
    <row r="124" spans="5:7" x14ac:dyDescent="0.2">
      <c r="E124" s="313"/>
      <c r="F124" s="82" t="s">
        <v>319</v>
      </c>
      <c r="G124" s="118">
        <v>1</v>
      </c>
    </row>
    <row r="125" spans="5:7" ht="13.5" thickBot="1" x14ac:dyDescent="0.25">
      <c r="E125" s="313"/>
      <c r="F125" s="106" t="s">
        <v>320</v>
      </c>
      <c r="G125" s="119">
        <v>1</v>
      </c>
    </row>
    <row r="126" spans="5:7" ht="13.5" thickBot="1" x14ac:dyDescent="0.25">
      <c r="E126" s="116"/>
      <c r="F126" s="87" t="s">
        <v>107</v>
      </c>
      <c r="G126" s="113">
        <f>SUM(G115:G125)</f>
        <v>11</v>
      </c>
    </row>
    <row r="127" spans="5:7" x14ac:dyDescent="0.2">
      <c r="E127" s="307" t="s">
        <v>17</v>
      </c>
      <c r="F127" s="114" t="s">
        <v>321</v>
      </c>
      <c r="G127" s="118">
        <v>1</v>
      </c>
    </row>
    <row r="128" spans="5:7" x14ac:dyDescent="0.2">
      <c r="E128" s="308"/>
      <c r="F128" s="82" t="s">
        <v>322</v>
      </c>
      <c r="G128" s="92">
        <v>1</v>
      </c>
    </row>
    <row r="129" spans="5:7" x14ac:dyDescent="0.2">
      <c r="E129" s="308"/>
      <c r="F129" s="82" t="s">
        <v>323</v>
      </c>
      <c r="G129" s="92">
        <v>1</v>
      </c>
    </row>
    <row r="130" spans="5:7" x14ac:dyDescent="0.2">
      <c r="E130" s="308"/>
      <c r="F130" s="82" t="s">
        <v>323</v>
      </c>
      <c r="G130" s="92">
        <v>1</v>
      </c>
    </row>
    <row r="131" spans="5:7" x14ac:dyDescent="0.2">
      <c r="E131" s="308"/>
      <c r="F131" s="82" t="s">
        <v>323</v>
      </c>
      <c r="G131" s="92">
        <v>1</v>
      </c>
    </row>
    <row r="132" spans="5:7" x14ac:dyDescent="0.2">
      <c r="E132" s="308"/>
      <c r="F132" s="82" t="s">
        <v>328</v>
      </c>
      <c r="G132" s="92">
        <v>1</v>
      </c>
    </row>
    <row r="133" spans="5:7" x14ac:dyDescent="0.2">
      <c r="E133" s="308"/>
      <c r="F133" s="82" t="s">
        <v>329</v>
      </c>
      <c r="G133" s="92">
        <v>1</v>
      </c>
    </row>
    <row r="134" spans="5:7" x14ac:dyDescent="0.2">
      <c r="E134" s="308"/>
      <c r="F134" s="82" t="s">
        <v>330</v>
      </c>
      <c r="G134" s="92">
        <v>1</v>
      </c>
    </row>
    <row r="135" spans="5:7" x14ac:dyDescent="0.2">
      <c r="E135" s="308"/>
      <c r="F135" s="82" t="s">
        <v>331</v>
      </c>
      <c r="G135" s="92">
        <v>1</v>
      </c>
    </row>
    <row r="136" spans="5:7" x14ac:dyDescent="0.2">
      <c r="E136" s="308"/>
      <c r="F136" s="82" t="s">
        <v>332</v>
      </c>
      <c r="G136" s="92">
        <v>1</v>
      </c>
    </row>
    <row r="137" spans="5:7" x14ac:dyDescent="0.2">
      <c r="E137" s="308"/>
      <c r="F137" s="82" t="s">
        <v>333</v>
      </c>
      <c r="G137" s="92">
        <v>1</v>
      </c>
    </row>
    <row r="138" spans="5:7" x14ac:dyDescent="0.2">
      <c r="E138" s="308"/>
      <c r="F138" s="82" t="s">
        <v>334</v>
      </c>
      <c r="G138" s="92">
        <v>1</v>
      </c>
    </row>
    <row r="139" spans="5:7" x14ac:dyDescent="0.2">
      <c r="E139" s="308"/>
      <c r="F139" s="82" t="s">
        <v>175</v>
      </c>
      <c r="G139" s="92">
        <v>1</v>
      </c>
    </row>
    <row r="140" spans="5:7" ht="13.5" thickBot="1" x14ac:dyDescent="0.25">
      <c r="E140" s="309"/>
      <c r="F140" s="84" t="s">
        <v>175</v>
      </c>
      <c r="G140" s="93">
        <v>1</v>
      </c>
    </row>
    <row r="141" spans="5:7" ht="13.5" thickBot="1" x14ac:dyDescent="0.25">
      <c r="E141" s="129"/>
      <c r="F141" s="130" t="s">
        <v>107</v>
      </c>
      <c r="G141" s="131">
        <f>SUM(G127:G140)</f>
        <v>14</v>
      </c>
    </row>
    <row r="142" spans="5:7" ht="17.25" thickTop="1" thickBot="1" x14ac:dyDescent="0.25">
      <c r="E142" s="306" t="s">
        <v>208</v>
      </c>
      <c r="F142" s="306"/>
      <c r="G142" s="126">
        <f>SUM(G15+G23+G26+G34+G43+G51+G59+G78+G95+G114+G126+G141)</f>
        <v>125</v>
      </c>
    </row>
    <row r="143" spans="5:7" ht="13.5" thickTop="1" x14ac:dyDescent="0.2"/>
  </sheetData>
  <mergeCells count="38">
    <mergeCell ref="A5:A10"/>
    <mergeCell ref="A12:A13"/>
    <mergeCell ref="A17:A19"/>
    <mergeCell ref="A25:A26"/>
    <mergeCell ref="A69:A70"/>
    <mergeCell ref="A42:A49"/>
    <mergeCell ref="A30:A35"/>
    <mergeCell ref="A37:A38"/>
    <mergeCell ref="A51:B51"/>
    <mergeCell ref="A67:C68"/>
    <mergeCell ref="B69:B70"/>
    <mergeCell ref="C69:C70"/>
    <mergeCell ref="B73:B74"/>
    <mergeCell ref="A73:A74"/>
    <mergeCell ref="A71:A72"/>
    <mergeCell ref="B71:B72"/>
    <mergeCell ref="C73:C74"/>
    <mergeCell ref="C71:C72"/>
    <mergeCell ref="E5:E14"/>
    <mergeCell ref="E16:E22"/>
    <mergeCell ref="E24:E25"/>
    <mergeCell ref="E27:E33"/>
    <mergeCell ref="E60:E77"/>
    <mergeCell ref="E35:E42"/>
    <mergeCell ref="E44:E50"/>
    <mergeCell ref="E52:E58"/>
    <mergeCell ref="A1:G2"/>
    <mergeCell ref="A3:A4"/>
    <mergeCell ref="B3:B4"/>
    <mergeCell ref="C3:C4"/>
    <mergeCell ref="E3:E4"/>
    <mergeCell ref="F3:F4"/>
    <mergeCell ref="G3:G4"/>
    <mergeCell ref="E142:F142"/>
    <mergeCell ref="E127:E140"/>
    <mergeCell ref="E79:E94"/>
    <mergeCell ref="E96:E113"/>
    <mergeCell ref="E115:E125"/>
  </mergeCells>
  <phoneticPr fontId="1" type="noConversion"/>
  <pageMargins left="0.70866141732283472" right="0.70866141732283472" top="0.47244094488188981" bottom="0.55118110236220474" header="0.11811023622047245" footer="0.11811023622047245"/>
  <pageSetup paperSize="9" orientation="portrait" r:id="rId1"/>
  <ignoredErrors>
    <ignoredError sqref="C20 C27 C36" formulaRange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40" sqref="M40"/>
    </sheetView>
  </sheetViews>
  <sheetFormatPr defaultRowHeight="12.75" x14ac:dyDescent="0.2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7"/>
  <sheetViews>
    <sheetView workbookViewId="0">
      <selection activeCell="T40" sqref="T40:U40"/>
    </sheetView>
  </sheetViews>
  <sheetFormatPr defaultRowHeight="12.75" x14ac:dyDescent="0.2"/>
  <sheetData>
    <row r="1" spans="1:12" ht="39.75" customHeight="1" x14ac:dyDescent="0.2">
      <c r="A1" s="337" t="s">
        <v>342</v>
      </c>
      <c r="B1" s="337"/>
      <c r="C1" s="337"/>
      <c r="D1" s="337"/>
      <c r="E1" s="337"/>
      <c r="F1" s="337"/>
      <c r="G1" s="337"/>
      <c r="H1" s="14"/>
      <c r="I1" s="209" t="s">
        <v>38</v>
      </c>
      <c r="J1" s="209"/>
      <c r="K1" s="209"/>
      <c r="L1" s="209"/>
    </row>
    <row r="2" spans="1:12" ht="13.5" thickBo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ht="15.75" x14ac:dyDescent="0.25">
      <c r="A3" s="338" t="s">
        <v>22</v>
      </c>
      <c r="B3" s="340" t="s">
        <v>5</v>
      </c>
      <c r="C3" s="341"/>
      <c r="D3" s="341"/>
      <c r="E3" s="341"/>
      <c r="F3" s="341"/>
      <c r="G3" s="342"/>
      <c r="H3" s="16"/>
      <c r="I3" s="343" t="s">
        <v>22</v>
      </c>
      <c r="J3" s="345" t="s">
        <v>5</v>
      </c>
      <c r="K3" s="345"/>
      <c r="L3" s="346"/>
    </row>
    <row r="4" spans="1:12" ht="90" x14ac:dyDescent="0.2">
      <c r="A4" s="339"/>
      <c r="B4" s="156" t="s">
        <v>1</v>
      </c>
      <c r="C4" s="156" t="s">
        <v>2</v>
      </c>
      <c r="D4" s="156" t="s">
        <v>3</v>
      </c>
      <c r="E4" s="156" t="s">
        <v>4</v>
      </c>
      <c r="F4" s="157" t="s">
        <v>20</v>
      </c>
      <c r="G4" s="158" t="s">
        <v>21</v>
      </c>
      <c r="H4" s="15"/>
      <c r="I4" s="344"/>
      <c r="J4" s="174" t="s">
        <v>34</v>
      </c>
      <c r="K4" s="174" t="s">
        <v>35</v>
      </c>
      <c r="L4" s="175" t="s">
        <v>33</v>
      </c>
    </row>
    <row r="5" spans="1:12" ht="18" x14ac:dyDescent="0.25">
      <c r="A5" s="159">
        <v>2008</v>
      </c>
      <c r="B5" s="160">
        <f>'2008'!B17</f>
        <v>363</v>
      </c>
      <c r="C5" s="160">
        <f>'2008'!C17</f>
        <v>116</v>
      </c>
      <c r="D5" s="160">
        <f>'2008'!D17</f>
        <v>51</v>
      </c>
      <c r="E5" s="160">
        <f>'2008'!E17</f>
        <v>31</v>
      </c>
      <c r="F5" s="161">
        <f t="shared" ref="F5:F11" si="0">SUM(B5:C5)</f>
        <v>479</v>
      </c>
      <c r="G5" s="162">
        <f t="shared" ref="G5:G22" si="1">SUM(D5:E5)</f>
        <v>82</v>
      </c>
      <c r="H5" s="15"/>
      <c r="I5" s="176">
        <v>2008</v>
      </c>
      <c r="J5" s="177">
        <f>SUM(B5,D5)</f>
        <v>414</v>
      </c>
      <c r="K5" s="177">
        <f>SUM(C5,E5)</f>
        <v>147</v>
      </c>
      <c r="L5" s="178">
        <f>SUM(J5:K5)</f>
        <v>561</v>
      </c>
    </row>
    <row r="6" spans="1:12" ht="18" x14ac:dyDescent="0.25">
      <c r="A6" s="159">
        <v>2009</v>
      </c>
      <c r="B6" s="160">
        <f>'2009'!B17</f>
        <v>279</v>
      </c>
      <c r="C6" s="160">
        <f>'2009'!C17</f>
        <v>106</v>
      </c>
      <c r="D6" s="160">
        <f>'2009'!D17</f>
        <v>55</v>
      </c>
      <c r="E6" s="160">
        <f>'2009'!E17</f>
        <v>38</v>
      </c>
      <c r="F6" s="161">
        <f t="shared" si="0"/>
        <v>385</v>
      </c>
      <c r="G6" s="162">
        <f t="shared" si="1"/>
        <v>93</v>
      </c>
      <c r="H6" s="15"/>
      <c r="I6" s="176">
        <v>2009</v>
      </c>
      <c r="J6" s="177">
        <f t="shared" ref="J6:K14" si="2">SUM(B6,D6)</f>
        <v>334</v>
      </c>
      <c r="K6" s="177">
        <f t="shared" si="2"/>
        <v>144</v>
      </c>
      <c r="L6" s="178">
        <f t="shared" ref="L6:L11" si="3">SUM(J6:K6)</f>
        <v>478</v>
      </c>
    </row>
    <row r="7" spans="1:12" ht="18" x14ac:dyDescent="0.25">
      <c r="A7" s="159">
        <v>2010</v>
      </c>
      <c r="B7" s="160">
        <f>'2010'!B17</f>
        <v>290</v>
      </c>
      <c r="C7" s="160">
        <f>'2010'!C17</f>
        <v>110</v>
      </c>
      <c r="D7" s="160">
        <f>'2010'!D17</f>
        <v>26</v>
      </c>
      <c r="E7" s="160">
        <f>'2010'!E17</f>
        <v>24</v>
      </c>
      <c r="F7" s="161">
        <f t="shared" si="0"/>
        <v>400</v>
      </c>
      <c r="G7" s="162">
        <f t="shared" si="1"/>
        <v>50</v>
      </c>
      <c r="H7" s="15"/>
      <c r="I7" s="176">
        <v>2010</v>
      </c>
      <c r="J7" s="177">
        <f t="shared" si="2"/>
        <v>316</v>
      </c>
      <c r="K7" s="177">
        <f t="shared" si="2"/>
        <v>134</v>
      </c>
      <c r="L7" s="178">
        <f t="shared" si="3"/>
        <v>450</v>
      </c>
    </row>
    <row r="8" spans="1:12" ht="18" x14ac:dyDescent="0.25">
      <c r="A8" s="159">
        <v>2011</v>
      </c>
      <c r="B8" s="160">
        <f>'2011'!B17</f>
        <v>240</v>
      </c>
      <c r="C8" s="160">
        <f>'2011'!C17</f>
        <v>106</v>
      </c>
      <c r="D8" s="160">
        <f>'2011'!D17</f>
        <v>27</v>
      </c>
      <c r="E8" s="160">
        <f>'2011'!E17</f>
        <v>17</v>
      </c>
      <c r="F8" s="161">
        <f t="shared" si="0"/>
        <v>346</v>
      </c>
      <c r="G8" s="162">
        <f t="shared" si="1"/>
        <v>44</v>
      </c>
      <c r="H8" s="15"/>
      <c r="I8" s="176">
        <v>2011</v>
      </c>
      <c r="J8" s="177">
        <f t="shared" si="2"/>
        <v>267</v>
      </c>
      <c r="K8" s="177">
        <f t="shared" si="2"/>
        <v>123</v>
      </c>
      <c r="L8" s="178">
        <f t="shared" si="3"/>
        <v>390</v>
      </c>
    </row>
    <row r="9" spans="1:12" ht="18" x14ac:dyDescent="0.25">
      <c r="A9" s="159">
        <v>2012</v>
      </c>
      <c r="B9" s="160">
        <f>'2012'!B17</f>
        <v>174</v>
      </c>
      <c r="C9" s="160">
        <f>'2012'!C17</f>
        <v>131</v>
      </c>
      <c r="D9" s="160">
        <f>'2012'!D17</f>
        <v>31</v>
      </c>
      <c r="E9" s="160">
        <f>'2012'!E17</f>
        <v>7</v>
      </c>
      <c r="F9" s="161">
        <f t="shared" si="0"/>
        <v>305</v>
      </c>
      <c r="G9" s="162">
        <f t="shared" si="1"/>
        <v>38</v>
      </c>
      <c r="H9" s="15"/>
      <c r="I9" s="176">
        <v>2012</v>
      </c>
      <c r="J9" s="177">
        <f t="shared" si="2"/>
        <v>205</v>
      </c>
      <c r="K9" s="177">
        <f t="shared" si="2"/>
        <v>138</v>
      </c>
      <c r="L9" s="178">
        <f t="shared" si="3"/>
        <v>343</v>
      </c>
    </row>
    <row r="10" spans="1:12" ht="18" x14ac:dyDescent="0.25">
      <c r="A10" s="159">
        <v>2013</v>
      </c>
      <c r="B10" s="160">
        <f>'2013'!B17</f>
        <v>171</v>
      </c>
      <c r="C10" s="160">
        <f>'2013'!C17</f>
        <v>98</v>
      </c>
      <c r="D10" s="160">
        <f>'2013'!D17</f>
        <v>13</v>
      </c>
      <c r="E10" s="160">
        <f>'2013'!E17</f>
        <v>13</v>
      </c>
      <c r="F10" s="161">
        <f t="shared" si="0"/>
        <v>269</v>
      </c>
      <c r="G10" s="162">
        <f t="shared" si="1"/>
        <v>26</v>
      </c>
      <c r="H10" s="15"/>
      <c r="I10" s="176">
        <v>2013</v>
      </c>
      <c r="J10" s="177">
        <f t="shared" si="2"/>
        <v>184</v>
      </c>
      <c r="K10" s="177">
        <f t="shared" si="2"/>
        <v>111</v>
      </c>
      <c r="L10" s="178">
        <f t="shared" si="3"/>
        <v>295</v>
      </c>
    </row>
    <row r="11" spans="1:12" ht="18" x14ac:dyDescent="0.25">
      <c r="A11" s="159">
        <v>2014</v>
      </c>
      <c r="B11" s="160">
        <f>'2014'!B17</f>
        <v>180</v>
      </c>
      <c r="C11" s="160">
        <f>'2014'!C17</f>
        <v>158</v>
      </c>
      <c r="D11" s="160">
        <f>'2014'!D17</f>
        <v>21</v>
      </c>
      <c r="E11" s="160">
        <f>'2014'!E17</f>
        <v>15</v>
      </c>
      <c r="F11" s="161">
        <f t="shared" si="0"/>
        <v>338</v>
      </c>
      <c r="G11" s="162">
        <f t="shared" si="1"/>
        <v>36</v>
      </c>
      <c r="H11" s="15"/>
      <c r="I11" s="176">
        <v>2014</v>
      </c>
      <c r="J11" s="177">
        <f t="shared" si="2"/>
        <v>201</v>
      </c>
      <c r="K11" s="177">
        <f t="shared" si="2"/>
        <v>173</v>
      </c>
      <c r="L11" s="178">
        <f t="shared" si="3"/>
        <v>374</v>
      </c>
    </row>
    <row r="12" spans="1:12" ht="18" x14ac:dyDescent="0.25">
      <c r="A12" s="163">
        <v>2015</v>
      </c>
      <c r="B12" s="164">
        <f>'2015'!B17</f>
        <v>151</v>
      </c>
      <c r="C12" s="164">
        <f>'2015'!C17</f>
        <v>144</v>
      </c>
      <c r="D12" s="164">
        <f>'2015'!D17</f>
        <v>19</v>
      </c>
      <c r="E12" s="164">
        <f>'2015'!E17</f>
        <v>9</v>
      </c>
      <c r="F12" s="165">
        <f t="shared" ref="F12:F17" si="4">SUM(B12:C12)</f>
        <v>295</v>
      </c>
      <c r="G12" s="166">
        <f t="shared" si="1"/>
        <v>28</v>
      </c>
      <c r="H12" s="15"/>
      <c r="I12" s="179">
        <v>2015</v>
      </c>
      <c r="J12" s="180">
        <f t="shared" si="2"/>
        <v>170</v>
      </c>
      <c r="K12" s="180">
        <f t="shared" si="2"/>
        <v>153</v>
      </c>
      <c r="L12" s="181">
        <f>SUM(J12:K12)</f>
        <v>323</v>
      </c>
    </row>
    <row r="13" spans="1:12" ht="18" x14ac:dyDescent="0.25">
      <c r="A13" s="163">
        <v>2016</v>
      </c>
      <c r="B13" s="164">
        <f>'2016'!B17</f>
        <v>147</v>
      </c>
      <c r="C13" s="164">
        <f>'2016'!C17</f>
        <v>145</v>
      </c>
      <c r="D13" s="164">
        <f>'2016'!D17</f>
        <v>13</v>
      </c>
      <c r="E13" s="164">
        <f>'2016'!E17</f>
        <v>12</v>
      </c>
      <c r="F13" s="165">
        <f t="shared" si="4"/>
        <v>292</v>
      </c>
      <c r="G13" s="166">
        <f t="shared" si="1"/>
        <v>25</v>
      </c>
      <c r="H13" s="15"/>
      <c r="I13" s="179">
        <v>2016</v>
      </c>
      <c r="J13" s="180">
        <f t="shared" si="2"/>
        <v>160</v>
      </c>
      <c r="K13" s="180">
        <f t="shared" si="2"/>
        <v>157</v>
      </c>
      <c r="L13" s="181">
        <f>SUM(J13:K13)</f>
        <v>317</v>
      </c>
    </row>
    <row r="14" spans="1:12" ht="18" x14ac:dyDescent="0.25">
      <c r="A14" s="163">
        <v>2017</v>
      </c>
      <c r="B14" s="164">
        <f>'2017'!B17</f>
        <v>105</v>
      </c>
      <c r="C14" s="164">
        <f>'2017'!C17</f>
        <v>105</v>
      </c>
      <c r="D14" s="164">
        <f>'2017'!D17</f>
        <v>21</v>
      </c>
      <c r="E14" s="164">
        <f>'2017'!E17</f>
        <v>13</v>
      </c>
      <c r="F14" s="165">
        <f t="shared" si="4"/>
        <v>210</v>
      </c>
      <c r="G14" s="166">
        <f t="shared" si="1"/>
        <v>34</v>
      </c>
      <c r="H14" s="15"/>
      <c r="I14" s="179">
        <v>2017</v>
      </c>
      <c r="J14" s="180">
        <f t="shared" si="2"/>
        <v>126</v>
      </c>
      <c r="K14" s="180">
        <f t="shared" si="2"/>
        <v>118</v>
      </c>
      <c r="L14" s="181">
        <f>SUM(J14:K14)</f>
        <v>244</v>
      </c>
    </row>
    <row r="15" spans="1:12" ht="18.75" thickBot="1" x14ac:dyDescent="0.3">
      <c r="A15" s="167">
        <v>2018</v>
      </c>
      <c r="B15" s="168">
        <f>'2018'!B17</f>
        <v>127</v>
      </c>
      <c r="C15" s="168">
        <f>'2018'!C17</f>
        <v>133</v>
      </c>
      <c r="D15" s="168">
        <f>'2018'!D17</f>
        <v>16</v>
      </c>
      <c r="E15" s="168">
        <f>'2018'!E17</f>
        <v>16</v>
      </c>
      <c r="F15" s="169">
        <f t="shared" si="4"/>
        <v>260</v>
      </c>
      <c r="G15" s="170">
        <f t="shared" si="1"/>
        <v>32</v>
      </c>
      <c r="H15" s="15"/>
      <c r="I15" s="182">
        <v>2018</v>
      </c>
      <c r="J15" s="183">
        <f>SUM(B15,D15)</f>
        <v>143</v>
      </c>
      <c r="K15" s="183">
        <f>SUM(C15,E15)</f>
        <v>149</v>
      </c>
      <c r="L15" s="184">
        <f>SUM(J15:K15)</f>
        <v>292</v>
      </c>
    </row>
    <row r="16" spans="1:12" ht="19.5" thickTop="1" thickBot="1" x14ac:dyDescent="0.3">
      <c r="A16" s="43" t="s">
        <v>52</v>
      </c>
      <c r="B16" s="45">
        <f>'2019'!B17</f>
        <v>135</v>
      </c>
      <c r="C16" s="45">
        <f>'2019'!C17</f>
        <v>118</v>
      </c>
      <c r="D16" s="45">
        <f>'2019'!D17</f>
        <v>31</v>
      </c>
      <c r="E16" s="171">
        <v>15</v>
      </c>
      <c r="F16" s="172">
        <f t="shared" si="4"/>
        <v>253</v>
      </c>
      <c r="G16" s="173">
        <f t="shared" si="1"/>
        <v>46</v>
      </c>
      <c r="H16" s="15"/>
      <c r="I16" s="185" t="s">
        <v>52</v>
      </c>
      <c r="J16" s="191"/>
      <c r="K16" s="192"/>
      <c r="L16" s="188">
        <f>SUM(F16:G16)</f>
        <v>299</v>
      </c>
    </row>
    <row r="17" spans="1:12" ht="18.75" thickBot="1" x14ac:dyDescent="0.3">
      <c r="A17" s="28">
        <v>2020</v>
      </c>
      <c r="B17" s="46">
        <f>'2020'!B17</f>
        <v>121</v>
      </c>
      <c r="C17" s="46">
        <f>'2020'!C17</f>
        <v>99</v>
      </c>
      <c r="D17" s="46">
        <f>'2020'!D17</f>
        <v>36</v>
      </c>
      <c r="E17" s="46">
        <f>'2020'!E17</f>
        <v>44</v>
      </c>
      <c r="F17" s="161">
        <f t="shared" si="4"/>
        <v>220</v>
      </c>
      <c r="G17" s="162">
        <f t="shared" si="1"/>
        <v>80</v>
      </c>
      <c r="H17" s="15"/>
      <c r="I17" s="186">
        <v>2020</v>
      </c>
      <c r="J17" s="193"/>
      <c r="K17" s="194"/>
      <c r="L17" s="189">
        <f>SUM(F17:G17)</f>
        <v>300</v>
      </c>
    </row>
    <row r="18" spans="1:12" ht="18.75" thickBot="1" x14ac:dyDescent="0.3">
      <c r="A18" s="64">
        <v>2021</v>
      </c>
      <c r="B18" s="46">
        <f>'2021'!B17</f>
        <v>136</v>
      </c>
      <c r="C18" s="65">
        <f>'2021'!C17</f>
        <v>134</v>
      </c>
      <c r="D18" s="65">
        <f>'2021'!D17</f>
        <v>55</v>
      </c>
      <c r="E18" s="65">
        <f>'2021'!E17</f>
        <v>34</v>
      </c>
      <c r="F18" s="161">
        <f>SUM(B18:C18)</f>
        <v>270</v>
      </c>
      <c r="G18" s="162">
        <f t="shared" si="1"/>
        <v>89</v>
      </c>
      <c r="H18" s="15"/>
      <c r="I18" s="187">
        <v>2021</v>
      </c>
      <c r="J18" s="195"/>
      <c r="K18" s="195"/>
      <c r="L18" s="190">
        <f>SUM(F18:G18)</f>
        <v>359</v>
      </c>
    </row>
    <row r="19" spans="1:12" ht="18.75" thickBot="1" x14ac:dyDescent="0.3">
      <c r="A19" s="44">
        <v>2022</v>
      </c>
      <c r="B19" s="46">
        <f>'2022'!B17</f>
        <v>131</v>
      </c>
      <c r="C19" s="46">
        <f>'2022'!C17</f>
        <v>179</v>
      </c>
      <c r="D19" s="46">
        <f>'2022'!D17</f>
        <v>55</v>
      </c>
      <c r="E19" s="46">
        <f>'2022'!E17</f>
        <v>41</v>
      </c>
      <c r="F19" s="161">
        <f>SUM(B19:C19)</f>
        <v>310</v>
      </c>
      <c r="G19" s="162">
        <f t="shared" si="1"/>
        <v>96</v>
      </c>
      <c r="H19" s="15"/>
      <c r="I19" s="187">
        <v>2022</v>
      </c>
      <c r="J19" s="195"/>
      <c r="K19" s="195"/>
      <c r="L19" s="190">
        <f>SUM(F19:G19)</f>
        <v>406</v>
      </c>
    </row>
    <row r="20" spans="1:12" ht="18.75" thickBot="1" x14ac:dyDescent="0.3">
      <c r="A20" s="44">
        <v>2023</v>
      </c>
      <c r="B20" s="46">
        <f>'2023'!B17</f>
        <v>0</v>
      </c>
      <c r="C20" s="46">
        <f>'2023'!C17</f>
        <v>0</v>
      </c>
      <c r="D20" s="46">
        <f>'2023'!D17</f>
        <v>0</v>
      </c>
      <c r="E20" s="46">
        <f>'2023'!E17</f>
        <v>0</v>
      </c>
      <c r="F20" s="161">
        <f t="shared" ref="F20:F22" si="5">SUM(B20:C20)</f>
        <v>0</v>
      </c>
      <c r="G20" s="162">
        <f t="shared" si="1"/>
        <v>0</v>
      </c>
      <c r="H20" s="15"/>
      <c r="I20" s="187">
        <v>2023</v>
      </c>
      <c r="J20" s="195"/>
      <c r="K20" s="195"/>
      <c r="L20" s="208">
        <v>472</v>
      </c>
    </row>
    <row r="21" spans="1:12" ht="18.75" thickBot="1" x14ac:dyDescent="0.3">
      <c r="A21" s="44">
        <v>2024</v>
      </c>
      <c r="B21" s="46">
        <f>'2024'!B17</f>
        <v>0</v>
      </c>
      <c r="C21" s="46">
        <f>'2024'!C17</f>
        <v>0</v>
      </c>
      <c r="D21" s="46">
        <f>'2024'!D17</f>
        <v>0</v>
      </c>
      <c r="E21" s="46">
        <f>'2024'!E17</f>
        <v>0</v>
      </c>
      <c r="F21" s="161">
        <f t="shared" si="5"/>
        <v>0</v>
      </c>
      <c r="G21" s="162">
        <f t="shared" si="1"/>
        <v>0</v>
      </c>
      <c r="H21" s="15"/>
      <c r="I21" s="187">
        <v>2024</v>
      </c>
      <c r="J21" s="195"/>
      <c r="K21" s="195"/>
      <c r="L21" s="208">
        <v>564</v>
      </c>
    </row>
    <row r="22" spans="1:12" ht="18.75" thickBot="1" x14ac:dyDescent="0.3">
      <c r="A22" s="44">
        <v>2025</v>
      </c>
      <c r="B22" s="46">
        <f>'2025'!B17</f>
        <v>0</v>
      </c>
      <c r="C22" s="46">
        <f>'2025'!C17</f>
        <v>0</v>
      </c>
      <c r="D22" s="46">
        <f>'2025'!D17</f>
        <v>0</v>
      </c>
      <c r="E22" s="46">
        <f>'2025'!E17</f>
        <v>0</v>
      </c>
      <c r="F22" s="161">
        <f t="shared" si="5"/>
        <v>0</v>
      </c>
      <c r="G22" s="162">
        <f t="shared" si="1"/>
        <v>0</v>
      </c>
      <c r="H22" s="15"/>
      <c r="I22" s="187">
        <v>2025</v>
      </c>
      <c r="J22" s="195"/>
      <c r="K22" s="195"/>
      <c r="L22" s="208">
        <v>682</v>
      </c>
    </row>
    <row r="23" spans="1:12" ht="18.75" thickBot="1" x14ac:dyDescent="0.3">
      <c r="A23" s="44">
        <v>2026</v>
      </c>
      <c r="B23" s="46"/>
      <c r="C23" s="46"/>
      <c r="D23" s="46"/>
      <c r="E23" s="46"/>
      <c r="F23" s="161"/>
      <c r="G23" s="162"/>
      <c r="H23" s="15"/>
      <c r="I23" s="187">
        <v>2026</v>
      </c>
      <c r="J23" s="195"/>
      <c r="K23" s="195"/>
      <c r="L23" s="207">
        <f t="shared" ref="L23:L27" si="6">SUM(F23:G23)</f>
        <v>0</v>
      </c>
    </row>
    <row r="24" spans="1:12" ht="18.75" thickBot="1" x14ac:dyDescent="0.3">
      <c r="A24" s="44">
        <v>2027</v>
      </c>
      <c r="B24" s="46"/>
      <c r="C24" s="46"/>
      <c r="D24" s="46"/>
      <c r="E24" s="46"/>
      <c r="F24" s="161"/>
      <c r="G24" s="162"/>
      <c r="H24" s="15"/>
      <c r="I24" s="187">
        <v>2027</v>
      </c>
      <c r="J24" s="195"/>
      <c r="K24" s="195"/>
      <c r="L24" s="190">
        <f t="shared" si="6"/>
        <v>0</v>
      </c>
    </row>
    <row r="25" spans="1:12" ht="18.75" thickBot="1" x14ac:dyDescent="0.3">
      <c r="A25" s="44">
        <v>2028</v>
      </c>
      <c r="B25" s="46"/>
      <c r="C25" s="46"/>
      <c r="D25" s="46"/>
      <c r="E25" s="46"/>
      <c r="F25" s="161"/>
      <c r="G25" s="162"/>
      <c r="H25" s="15"/>
      <c r="I25" s="187">
        <v>2028</v>
      </c>
      <c r="J25" s="195"/>
      <c r="K25" s="195"/>
      <c r="L25" s="190">
        <f t="shared" si="6"/>
        <v>0</v>
      </c>
    </row>
    <row r="26" spans="1:12" ht="18.75" thickBot="1" x14ac:dyDescent="0.3">
      <c r="A26" s="44">
        <v>2029</v>
      </c>
      <c r="B26" s="46"/>
      <c r="C26" s="46"/>
      <c r="D26" s="46"/>
      <c r="E26" s="46"/>
      <c r="F26" s="161"/>
      <c r="G26" s="162"/>
      <c r="H26" s="15"/>
      <c r="I26" s="187">
        <v>2029</v>
      </c>
      <c r="J26" s="195"/>
      <c r="K26" s="195"/>
      <c r="L26" s="190">
        <f t="shared" si="6"/>
        <v>0</v>
      </c>
    </row>
    <row r="27" spans="1:12" ht="18.75" thickBot="1" x14ac:dyDescent="0.3">
      <c r="A27" s="44">
        <v>2030</v>
      </c>
      <c r="B27" s="46"/>
      <c r="C27" s="46"/>
      <c r="D27" s="46"/>
      <c r="E27" s="46"/>
      <c r="F27" s="161"/>
      <c r="G27" s="162"/>
      <c r="H27" s="15"/>
      <c r="I27" s="187">
        <v>2030</v>
      </c>
      <c r="J27" s="195"/>
      <c r="K27" s="195"/>
      <c r="L27" s="190">
        <f t="shared" si="6"/>
        <v>0</v>
      </c>
    </row>
  </sheetData>
  <mergeCells count="6">
    <mergeCell ref="A1:G1"/>
    <mergeCell ref="I1:L1"/>
    <mergeCell ref="A3:A4"/>
    <mergeCell ref="B3:G3"/>
    <mergeCell ref="I3:I4"/>
    <mergeCell ref="J3:L3"/>
  </mergeCells>
  <pageMargins left="0.7" right="0.7" top="0.75" bottom="0.75" header="0.3" footer="0.3"/>
  <legacy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U141"/>
  <sheetViews>
    <sheetView tabSelected="1" topLeftCell="A25" zoomScaleNormal="100" workbookViewId="0">
      <selection activeCell="J36" sqref="J36"/>
    </sheetView>
  </sheetViews>
  <sheetFormatPr defaultRowHeight="12.75" x14ac:dyDescent="0.2"/>
  <cols>
    <col min="1" max="1" width="8.42578125" customWidth="1"/>
    <col min="2" max="5" width="11.28515625" customWidth="1"/>
    <col min="6" max="6" width="18.85546875" customWidth="1"/>
    <col min="7" max="7" width="18.85546875" bestFit="1" customWidth="1"/>
    <col min="9" max="9" width="8.5703125" customWidth="1"/>
    <col min="10" max="12" width="16.85546875" customWidth="1"/>
    <col min="14" max="14" width="14.85546875" customWidth="1"/>
  </cols>
  <sheetData>
    <row r="1" spans="1:21" ht="39.75" customHeight="1" x14ac:dyDescent="0.2">
      <c r="A1" s="337" t="s">
        <v>342</v>
      </c>
      <c r="B1" s="337"/>
      <c r="C1" s="337"/>
      <c r="D1" s="337"/>
      <c r="E1" s="337"/>
      <c r="F1" s="337"/>
      <c r="G1" s="337"/>
      <c r="H1" s="14"/>
      <c r="I1" s="209" t="s">
        <v>38</v>
      </c>
      <c r="J1" s="209"/>
      <c r="K1" s="209"/>
      <c r="L1" s="209"/>
      <c r="N1" s="67"/>
      <c r="O1" s="67"/>
      <c r="P1" s="67"/>
      <c r="Q1" s="67"/>
      <c r="R1" s="67"/>
      <c r="S1" s="67"/>
      <c r="T1" s="67"/>
      <c r="U1" s="67"/>
    </row>
    <row r="2" spans="1:21" ht="13.5" thickBo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21" ht="15.75" customHeight="1" x14ac:dyDescent="0.25">
      <c r="A3" s="338" t="s">
        <v>22</v>
      </c>
      <c r="B3" s="340" t="s">
        <v>5</v>
      </c>
      <c r="C3" s="341"/>
      <c r="D3" s="341"/>
      <c r="E3" s="341"/>
      <c r="F3" s="341"/>
      <c r="G3" s="342"/>
      <c r="H3" s="16"/>
      <c r="I3" s="343" t="s">
        <v>22</v>
      </c>
      <c r="J3" s="345" t="s">
        <v>5</v>
      </c>
      <c r="K3" s="345"/>
      <c r="L3" s="346"/>
      <c r="M3" s="19"/>
      <c r="N3" s="19"/>
    </row>
    <row r="4" spans="1:21" ht="45" x14ac:dyDescent="0.2">
      <c r="A4" s="339"/>
      <c r="B4" s="156" t="s">
        <v>1</v>
      </c>
      <c r="C4" s="156" t="s">
        <v>2</v>
      </c>
      <c r="D4" s="156" t="s">
        <v>3</v>
      </c>
      <c r="E4" s="156" t="s">
        <v>4</v>
      </c>
      <c r="F4" s="157" t="s">
        <v>20</v>
      </c>
      <c r="G4" s="158" t="s">
        <v>21</v>
      </c>
      <c r="H4" s="15"/>
      <c r="I4" s="344"/>
      <c r="J4" s="174" t="s">
        <v>34</v>
      </c>
      <c r="K4" s="174" t="s">
        <v>35</v>
      </c>
      <c r="L4" s="175" t="s">
        <v>33</v>
      </c>
    </row>
    <row r="5" spans="1:21" ht="18" customHeight="1" x14ac:dyDescent="0.25">
      <c r="A5" s="159">
        <v>2008</v>
      </c>
      <c r="B5" s="160">
        <f>'2008'!B17</f>
        <v>363</v>
      </c>
      <c r="C5" s="160">
        <f>'2008'!C17</f>
        <v>116</v>
      </c>
      <c r="D5" s="160">
        <f>'2008'!D17</f>
        <v>51</v>
      </c>
      <c r="E5" s="160">
        <f>'2008'!E17</f>
        <v>31</v>
      </c>
      <c r="F5" s="161">
        <f t="shared" ref="F5:F11" si="0">SUM(B5:C5)</f>
        <v>479</v>
      </c>
      <c r="G5" s="162">
        <f t="shared" ref="G5:G12" si="1">SUM(D5:E5)</f>
        <v>82</v>
      </c>
      <c r="H5" s="15"/>
      <c r="I5" s="176">
        <v>2008</v>
      </c>
      <c r="J5" s="177">
        <f>SUM(B5,D5)</f>
        <v>414</v>
      </c>
      <c r="K5" s="177">
        <f>SUM(C5,E5)</f>
        <v>147</v>
      </c>
      <c r="L5" s="178">
        <f>SUM(J5:K5)</f>
        <v>561</v>
      </c>
    </row>
    <row r="6" spans="1:21" ht="18" x14ac:dyDescent="0.25">
      <c r="A6" s="159">
        <v>2009</v>
      </c>
      <c r="B6" s="160">
        <f>'2009'!B17</f>
        <v>279</v>
      </c>
      <c r="C6" s="160">
        <f>'2009'!C17</f>
        <v>106</v>
      </c>
      <c r="D6" s="160">
        <f>'2009'!D17</f>
        <v>55</v>
      </c>
      <c r="E6" s="160">
        <f>'2009'!E17</f>
        <v>38</v>
      </c>
      <c r="F6" s="161">
        <f t="shared" si="0"/>
        <v>385</v>
      </c>
      <c r="G6" s="162">
        <f t="shared" si="1"/>
        <v>93</v>
      </c>
      <c r="H6" s="15"/>
      <c r="I6" s="176">
        <v>2009</v>
      </c>
      <c r="J6" s="177">
        <f t="shared" ref="J6:K11" si="2">SUM(B6,D6)</f>
        <v>334</v>
      </c>
      <c r="K6" s="177">
        <f t="shared" si="2"/>
        <v>144</v>
      </c>
      <c r="L6" s="178">
        <f t="shared" ref="L6:L11" si="3">SUM(J6:K6)</f>
        <v>478</v>
      </c>
    </row>
    <row r="7" spans="1:21" ht="18" x14ac:dyDescent="0.25">
      <c r="A7" s="159">
        <v>2010</v>
      </c>
      <c r="B7" s="160">
        <f>'2010'!B17</f>
        <v>290</v>
      </c>
      <c r="C7" s="160">
        <f>'2010'!C17</f>
        <v>110</v>
      </c>
      <c r="D7" s="160">
        <f>'2010'!D17</f>
        <v>26</v>
      </c>
      <c r="E7" s="160">
        <f>'2010'!E17</f>
        <v>24</v>
      </c>
      <c r="F7" s="161">
        <f t="shared" si="0"/>
        <v>400</v>
      </c>
      <c r="G7" s="162">
        <f t="shared" si="1"/>
        <v>50</v>
      </c>
      <c r="H7" s="15"/>
      <c r="I7" s="176">
        <v>2010</v>
      </c>
      <c r="J7" s="177">
        <f t="shared" si="2"/>
        <v>316</v>
      </c>
      <c r="K7" s="177">
        <f t="shared" si="2"/>
        <v>134</v>
      </c>
      <c r="L7" s="178">
        <f t="shared" si="3"/>
        <v>450</v>
      </c>
    </row>
    <row r="8" spans="1:21" ht="18" x14ac:dyDescent="0.25">
      <c r="A8" s="159">
        <v>2011</v>
      </c>
      <c r="B8" s="160">
        <f>'2011'!B17</f>
        <v>240</v>
      </c>
      <c r="C8" s="160">
        <f>'2011'!C17</f>
        <v>106</v>
      </c>
      <c r="D8" s="160">
        <f>'2011'!D17</f>
        <v>27</v>
      </c>
      <c r="E8" s="160">
        <f>'2011'!E17</f>
        <v>17</v>
      </c>
      <c r="F8" s="161">
        <f t="shared" si="0"/>
        <v>346</v>
      </c>
      <c r="G8" s="162">
        <f t="shared" si="1"/>
        <v>44</v>
      </c>
      <c r="H8" s="15"/>
      <c r="I8" s="176">
        <v>2011</v>
      </c>
      <c r="J8" s="177">
        <f t="shared" si="2"/>
        <v>267</v>
      </c>
      <c r="K8" s="177">
        <f t="shared" si="2"/>
        <v>123</v>
      </c>
      <c r="L8" s="178">
        <f t="shared" si="3"/>
        <v>390</v>
      </c>
    </row>
    <row r="9" spans="1:21" ht="18" x14ac:dyDescent="0.25">
      <c r="A9" s="159">
        <v>2012</v>
      </c>
      <c r="B9" s="160">
        <f>'2012'!B17</f>
        <v>174</v>
      </c>
      <c r="C9" s="160">
        <f>'2012'!C17</f>
        <v>131</v>
      </c>
      <c r="D9" s="160">
        <f>'2012'!D17</f>
        <v>31</v>
      </c>
      <c r="E9" s="160">
        <f>'2012'!E17</f>
        <v>7</v>
      </c>
      <c r="F9" s="161">
        <f t="shared" si="0"/>
        <v>305</v>
      </c>
      <c r="G9" s="162">
        <f t="shared" si="1"/>
        <v>38</v>
      </c>
      <c r="H9" s="15"/>
      <c r="I9" s="176">
        <v>2012</v>
      </c>
      <c r="J9" s="177">
        <f t="shared" si="2"/>
        <v>205</v>
      </c>
      <c r="K9" s="177">
        <f t="shared" si="2"/>
        <v>138</v>
      </c>
      <c r="L9" s="178">
        <f t="shared" si="3"/>
        <v>343</v>
      </c>
    </row>
    <row r="10" spans="1:21" ht="18" x14ac:dyDescent="0.25">
      <c r="A10" s="159">
        <v>2013</v>
      </c>
      <c r="B10" s="160">
        <f>'2013'!B17</f>
        <v>171</v>
      </c>
      <c r="C10" s="160">
        <f>'2013'!C17</f>
        <v>98</v>
      </c>
      <c r="D10" s="160">
        <f>'2013'!D17</f>
        <v>13</v>
      </c>
      <c r="E10" s="160">
        <f>'2013'!E17</f>
        <v>13</v>
      </c>
      <c r="F10" s="161">
        <f t="shared" si="0"/>
        <v>269</v>
      </c>
      <c r="G10" s="162">
        <f t="shared" si="1"/>
        <v>26</v>
      </c>
      <c r="H10" s="15"/>
      <c r="I10" s="176">
        <v>2013</v>
      </c>
      <c r="J10" s="177">
        <f t="shared" si="2"/>
        <v>184</v>
      </c>
      <c r="K10" s="177">
        <f t="shared" si="2"/>
        <v>111</v>
      </c>
      <c r="L10" s="178">
        <f t="shared" si="3"/>
        <v>295</v>
      </c>
    </row>
    <row r="11" spans="1:21" ht="18" x14ac:dyDescent="0.25">
      <c r="A11" s="159">
        <v>2014</v>
      </c>
      <c r="B11" s="160">
        <f>'2014'!B17</f>
        <v>180</v>
      </c>
      <c r="C11" s="160">
        <f>'2014'!C17</f>
        <v>158</v>
      </c>
      <c r="D11" s="160">
        <f>'2014'!D17</f>
        <v>21</v>
      </c>
      <c r="E11" s="160">
        <f>'2014'!E17</f>
        <v>15</v>
      </c>
      <c r="F11" s="161">
        <f t="shared" si="0"/>
        <v>338</v>
      </c>
      <c r="G11" s="162">
        <f t="shared" si="1"/>
        <v>36</v>
      </c>
      <c r="H11" s="15"/>
      <c r="I11" s="176">
        <v>2014</v>
      </c>
      <c r="J11" s="177">
        <f t="shared" si="2"/>
        <v>201</v>
      </c>
      <c r="K11" s="177">
        <f t="shared" si="2"/>
        <v>173</v>
      </c>
      <c r="L11" s="178">
        <f t="shared" si="3"/>
        <v>374</v>
      </c>
    </row>
    <row r="12" spans="1:21" ht="18" x14ac:dyDescent="0.25">
      <c r="A12" s="163">
        <v>2015</v>
      </c>
      <c r="B12" s="164">
        <f>'2015'!B17</f>
        <v>151</v>
      </c>
      <c r="C12" s="164">
        <f>'2015'!C17</f>
        <v>144</v>
      </c>
      <c r="D12" s="164">
        <f>'2015'!D17</f>
        <v>19</v>
      </c>
      <c r="E12" s="164">
        <f>'2015'!E17</f>
        <v>9</v>
      </c>
      <c r="F12" s="165">
        <f t="shared" ref="F12:F17" si="4">SUM(B12:C12)</f>
        <v>295</v>
      </c>
      <c r="G12" s="166">
        <f t="shared" si="1"/>
        <v>28</v>
      </c>
      <c r="H12" s="15"/>
      <c r="I12" s="179">
        <v>2015</v>
      </c>
      <c r="J12" s="180">
        <f t="shared" ref="J12:K14" si="5">SUM(B12,D12)</f>
        <v>170</v>
      </c>
      <c r="K12" s="180">
        <f t="shared" si="5"/>
        <v>153</v>
      </c>
      <c r="L12" s="181">
        <f>SUM(J12:K12)</f>
        <v>323</v>
      </c>
    </row>
    <row r="13" spans="1:21" ht="18" x14ac:dyDescent="0.25">
      <c r="A13" s="163">
        <v>2016</v>
      </c>
      <c r="B13" s="164">
        <f>'2016'!B17</f>
        <v>147</v>
      </c>
      <c r="C13" s="164">
        <f>'2016'!C17</f>
        <v>145</v>
      </c>
      <c r="D13" s="164">
        <f>'2016'!D17</f>
        <v>13</v>
      </c>
      <c r="E13" s="164">
        <f>'2016'!E17</f>
        <v>12</v>
      </c>
      <c r="F13" s="165">
        <f t="shared" si="4"/>
        <v>292</v>
      </c>
      <c r="G13" s="166">
        <f t="shared" ref="G13:G22" si="6">SUM(D13:E13)</f>
        <v>25</v>
      </c>
      <c r="H13" s="15"/>
      <c r="I13" s="179">
        <v>2016</v>
      </c>
      <c r="J13" s="180">
        <f t="shared" si="5"/>
        <v>160</v>
      </c>
      <c r="K13" s="180">
        <f t="shared" si="5"/>
        <v>157</v>
      </c>
      <c r="L13" s="181">
        <f>SUM(J13:K13)</f>
        <v>317</v>
      </c>
    </row>
    <row r="14" spans="1:21" ht="18" x14ac:dyDescent="0.25">
      <c r="A14" s="163">
        <v>2017</v>
      </c>
      <c r="B14" s="164">
        <f>'2017'!B17</f>
        <v>105</v>
      </c>
      <c r="C14" s="164">
        <f>'2017'!C17</f>
        <v>105</v>
      </c>
      <c r="D14" s="164">
        <f>'2017'!D17</f>
        <v>21</v>
      </c>
      <c r="E14" s="164">
        <f>'2017'!E17</f>
        <v>13</v>
      </c>
      <c r="F14" s="165">
        <f t="shared" si="4"/>
        <v>210</v>
      </c>
      <c r="G14" s="166">
        <f t="shared" si="6"/>
        <v>34</v>
      </c>
      <c r="H14" s="15"/>
      <c r="I14" s="179">
        <v>2017</v>
      </c>
      <c r="J14" s="180">
        <f t="shared" si="5"/>
        <v>126</v>
      </c>
      <c r="K14" s="180">
        <f t="shared" si="5"/>
        <v>118</v>
      </c>
      <c r="L14" s="181">
        <f>SUM(J14:K14)</f>
        <v>244</v>
      </c>
    </row>
    <row r="15" spans="1:21" ht="18.75" thickBot="1" x14ac:dyDescent="0.3">
      <c r="A15" s="167">
        <v>2018</v>
      </c>
      <c r="B15" s="168">
        <f>'2018'!B17</f>
        <v>127</v>
      </c>
      <c r="C15" s="168">
        <f>'2018'!C17</f>
        <v>133</v>
      </c>
      <c r="D15" s="168">
        <f>'2018'!D17</f>
        <v>16</v>
      </c>
      <c r="E15" s="168">
        <f>'2018'!E17</f>
        <v>16</v>
      </c>
      <c r="F15" s="169">
        <f t="shared" si="4"/>
        <v>260</v>
      </c>
      <c r="G15" s="170">
        <f t="shared" si="6"/>
        <v>32</v>
      </c>
      <c r="H15" s="15"/>
      <c r="I15" s="182">
        <v>2018</v>
      </c>
      <c r="J15" s="183">
        <f>SUM(B15,D15)</f>
        <v>143</v>
      </c>
      <c r="K15" s="183">
        <f>SUM(C15,E15)</f>
        <v>149</v>
      </c>
      <c r="L15" s="184">
        <f>SUM(J15:K15)</f>
        <v>292</v>
      </c>
    </row>
    <row r="16" spans="1:21" ht="19.5" thickTop="1" thickBot="1" x14ac:dyDescent="0.3">
      <c r="A16" s="43" t="s">
        <v>52</v>
      </c>
      <c r="B16" s="45">
        <f>'2019'!B17</f>
        <v>135</v>
      </c>
      <c r="C16" s="45">
        <f>'2019'!C17</f>
        <v>118</v>
      </c>
      <c r="D16" s="45">
        <f>'2019'!D17</f>
        <v>31</v>
      </c>
      <c r="E16" s="171">
        <v>15</v>
      </c>
      <c r="F16" s="172">
        <f t="shared" si="4"/>
        <v>253</v>
      </c>
      <c r="G16" s="173">
        <f t="shared" si="6"/>
        <v>46</v>
      </c>
      <c r="H16" s="15"/>
      <c r="I16" s="185" t="s">
        <v>52</v>
      </c>
      <c r="J16" s="191"/>
      <c r="K16" s="192"/>
      <c r="L16" s="188">
        <f>SUM(F16:G16)</f>
        <v>299</v>
      </c>
    </row>
    <row r="17" spans="1:12" ht="18.75" thickBot="1" x14ac:dyDescent="0.3">
      <c r="A17" s="28">
        <v>2020</v>
      </c>
      <c r="B17" s="46">
        <f>'2020'!B17</f>
        <v>121</v>
      </c>
      <c r="C17" s="46">
        <f>'2020'!C17</f>
        <v>99</v>
      </c>
      <c r="D17" s="46">
        <f>'2020'!D17</f>
        <v>36</v>
      </c>
      <c r="E17" s="46">
        <f>'2020'!E17</f>
        <v>44</v>
      </c>
      <c r="F17" s="161">
        <f t="shared" si="4"/>
        <v>220</v>
      </c>
      <c r="G17" s="162">
        <f t="shared" si="6"/>
        <v>80</v>
      </c>
      <c r="H17" s="15"/>
      <c r="I17" s="186">
        <v>2020</v>
      </c>
      <c r="J17" s="193"/>
      <c r="K17" s="194"/>
      <c r="L17" s="189">
        <f>SUM(F17:G17)</f>
        <v>300</v>
      </c>
    </row>
    <row r="18" spans="1:12" ht="18.75" thickBot="1" x14ac:dyDescent="0.3">
      <c r="A18" s="64">
        <v>2021</v>
      </c>
      <c r="B18" s="46">
        <f>'2021'!B17</f>
        <v>136</v>
      </c>
      <c r="C18" s="65">
        <f>'2021'!C17</f>
        <v>134</v>
      </c>
      <c r="D18" s="65">
        <f>'2021'!D17</f>
        <v>55</v>
      </c>
      <c r="E18" s="65">
        <f>'2021'!E17</f>
        <v>34</v>
      </c>
      <c r="F18" s="161">
        <f>SUM(B18:C18)</f>
        <v>270</v>
      </c>
      <c r="G18" s="162">
        <f t="shared" si="6"/>
        <v>89</v>
      </c>
      <c r="H18" s="15"/>
      <c r="I18" s="187">
        <v>2021</v>
      </c>
      <c r="J18" s="195"/>
      <c r="K18" s="195"/>
      <c r="L18" s="190">
        <f>SUM(F18:G18)</f>
        <v>359</v>
      </c>
    </row>
    <row r="19" spans="1:12" ht="16.5" customHeight="1" thickBot="1" x14ac:dyDescent="0.3">
      <c r="A19" s="44">
        <v>2022</v>
      </c>
      <c r="B19" s="46">
        <f>'2022'!B17</f>
        <v>131</v>
      </c>
      <c r="C19" s="46">
        <f>'2022'!C17</f>
        <v>179</v>
      </c>
      <c r="D19" s="46">
        <f>'2022'!D17</f>
        <v>55</v>
      </c>
      <c r="E19" s="46">
        <f>'2022'!E17</f>
        <v>41</v>
      </c>
      <c r="F19" s="161">
        <f>SUM(B19:C19)</f>
        <v>310</v>
      </c>
      <c r="G19" s="162">
        <f t="shared" si="6"/>
        <v>96</v>
      </c>
      <c r="H19" s="15"/>
      <c r="I19" s="187">
        <v>2022</v>
      </c>
      <c r="J19" s="195"/>
      <c r="K19" s="195"/>
      <c r="L19" s="190">
        <f>SUM(F19:G19)</f>
        <v>406</v>
      </c>
    </row>
    <row r="20" spans="1:12" ht="15" customHeight="1" thickBot="1" x14ac:dyDescent="0.3">
      <c r="A20" s="44">
        <v>2023</v>
      </c>
      <c r="B20" s="46">
        <f>'2023'!B17</f>
        <v>0</v>
      </c>
      <c r="C20" s="46">
        <f>'2023'!C17</f>
        <v>0</v>
      </c>
      <c r="D20" s="46">
        <f>'2023'!D17</f>
        <v>0</v>
      </c>
      <c r="E20" s="46">
        <f>'2023'!E17</f>
        <v>0</v>
      </c>
      <c r="F20" s="161">
        <f t="shared" ref="F20:F22" si="7">SUM(B20:C20)</f>
        <v>0</v>
      </c>
      <c r="G20" s="162">
        <f t="shared" si="6"/>
        <v>0</v>
      </c>
      <c r="H20" s="15"/>
      <c r="I20" s="187">
        <v>2023</v>
      </c>
      <c r="J20" s="195"/>
      <c r="K20" s="195"/>
      <c r="L20" s="190">
        <f t="shared" ref="L20:L27" si="8">SUM(F20:G20)</f>
        <v>0</v>
      </c>
    </row>
    <row r="21" spans="1:12" ht="15" customHeight="1" thickBot="1" x14ac:dyDescent="0.3">
      <c r="A21" s="44">
        <v>2024</v>
      </c>
      <c r="B21" s="46">
        <f>'2024'!B17</f>
        <v>0</v>
      </c>
      <c r="C21" s="46">
        <f>'2024'!C17</f>
        <v>0</v>
      </c>
      <c r="D21" s="46">
        <f>'2024'!D17</f>
        <v>0</v>
      </c>
      <c r="E21" s="46">
        <f>'2024'!E17</f>
        <v>0</v>
      </c>
      <c r="F21" s="161">
        <f t="shared" si="7"/>
        <v>0</v>
      </c>
      <c r="G21" s="162">
        <f t="shared" si="6"/>
        <v>0</v>
      </c>
      <c r="H21" s="15"/>
      <c r="I21" s="187">
        <v>2024</v>
      </c>
      <c r="J21" s="195"/>
      <c r="K21" s="195"/>
      <c r="L21" s="190">
        <f t="shared" si="8"/>
        <v>0</v>
      </c>
    </row>
    <row r="22" spans="1:12" ht="15" customHeight="1" thickBot="1" x14ac:dyDescent="0.3">
      <c r="A22" s="44">
        <v>2025</v>
      </c>
      <c r="B22" s="46">
        <f>'2025'!B17</f>
        <v>0</v>
      </c>
      <c r="C22" s="46">
        <f>'2025'!C17</f>
        <v>0</v>
      </c>
      <c r="D22" s="46">
        <f>'2025'!D17</f>
        <v>0</v>
      </c>
      <c r="E22" s="46">
        <f>'2025'!E17</f>
        <v>0</v>
      </c>
      <c r="F22" s="161">
        <f t="shared" si="7"/>
        <v>0</v>
      </c>
      <c r="G22" s="162">
        <f t="shared" si="6"/>
        <v>0</v>
      </c>
      <c r="H22" s="15"/>
      <c r="I22" s="187">
        <v>2025</v>
      </c>
      <c r="J22" s="195"/>
      <c r="K22" s="195"/>
      <c r="L22" s="190">
        <f t="shared" si="8"/>
        <v>0</v>
      </c>
    </row>
    <row r="23" spans="1:12" ht="18" customHeight="1" thickBot="1" x14ac:dyDescent="0.3">
      <c r="A23" s="44">
        <v>2026</v>
      </c>
      <c r="B23" s="46"/>
      <c r="C23" s="46"/>
      <c r="D23" s="46"/>
      <c r="E23" s="46"/>
      <c r="F23" s="161"/>
      <c r="G23" s="162"/>
      <c r="H23" s="15"/>
      <c r="I23" s="187">
        <v>2026</v>
      </c>
      <c r="J23" s="195"/>
      <c r="K23" s="195"/>
      <c r="L23" s="190">
        <f t="shared" si="8"/>
        <v>0</v>
      </c>
    </row>
    <row r="24" spans="1:12" ht="18" customHeight="1" thickBot="1" x14ac:dyDescent="0.3">
      <c r="A24" s="44">
        <v>2027</v>
      </c>
      <c r="B24" s="46"/>
      <c r="C24" s="46"/>
      <c r="D24" s="46"/>
      <c r="E24" s="46"/>
      <c r="F24" s="161"/>
      <c r="G24" s="162"/>
      <c r="H24" s="15"/>
      <c r="I24" s="187">
        <v>2027</v>
      </c>
      <c r="J24" s="195"/>
      <c r="K24" s="195"/>
      <c r="L24" s="190">
        <f t="shared" si="8"/>
        <v>0</v>
      </c>
    </row>
    <row r="25" spans="1:12" ht="18" customHeight="1" thickBot="1" x14ac:dyDescent="0.3">
      <c r="A25" s="44">
        <v>2028</v>
      </c>
      <c r="B25" s="46"/>
      <c r="C25" s="46"/>
      <c r="D25" s="46"/>
      <c r="E25" s="46"/>
      <c r="F25" s="161"/>
      <c r="G25" s="162"/>
      <c r="H25" s="15"/>
      <c r="I25" s="187">
        <v>2028</v>
      </c>
      <c r="J25" s="195"/>
      <c r="K25" s="195"/>
      <c r="L25" s="190">
        <f t="shared" si="8"/>
        <v>0</v>
      </c>
    </row>
    <row r="26" spans="1:12" ht="18" customHeight="1" thickBot="1" x14ac:dyDescent="0.3">
      <c r="A26" s="44">
        <v>2029</v>
      </c>
      <c r="B26" s="46"/>
      <c r="C26" s="46"/>
      <c r="D26" s="46"/>
      <c r="E26" s="46"/>
      <c r="F26" s="161"/>
      <c r="G26" s="162"/>
      <c r="H26" s="15"/>
      <c r="I26" s="187">
        <v>2029</v>
      </c>
      <c r="J26" s="195"/>
      <c r="K26" s="195"/>
      <c r="L26" s="190">
        <f t="shared" si="8"/>
        <v>0</v>
      </c>
    </row>
    <row r="27" spans="1:12" ht="18" customHeight="1" thickBot="1" x14ac:dyDescent="0.3">
      <c r="A27" s="44">
        <v>2030</v>
      </c>
      <c r="B27" s="46"/>
      <c r="C27" s="46"/>
      <c r="D27" s="46"/>
      <c r="E27" s="46"/>
      <c r="F27" s="161"/>
      <c r="G27" s="162"/>
      <c r="H27" s="15"/>
      <c r="I27" s="187">
        <v>2030</v>
      </c>
      <c r="J27" s="195"/>
      <c r="K27" s="195"/>
      <c r="L27" s="190">
        <f t="shared" si="8"/>
        <v>0</v>
      </c>
    </row>
    <row r="28" spans="1:12" ht="12.75" customHeight="1" x14ac:dyDescent="0.2">
      <c r="A28" s="11"/>
      <c r="B28" s="11"/>
      <c r="C28" s="11"/>
      <c r="D28" s="11" t="s">
        <v>53</v>
      </c>
      <c r="E28" s="11" t="s">
        <v>51</v>
      </c>
      <c r="F28" s="17"/>
      <c r="G28" s="17"/>
      <c r="H28" s="15"/>
      <c r="I28" s="15"/>
      <c r="J28" s="15"/>
      <c r="K28" s="15"/>
      <c r="L28" s="15"/>
    </row>
    <row r="29" spans="1:12" ht="12.75" customHeight="1" x14ac:dyDescent="0.2">
      <c r="A29" t="s">
        <v>50</v>
      </c>
      <c r="B29" s="11"/>
      <c r="C29" s="11"/>
      <c r="D29" s="11"/>
      <c r="E29" s="11"/>
      <c r="F29" s="17"/>
      <c r="G29" s="17"/>
      <c r="H29" s="15"/>
      <c r="I29" s="15"/>
      <c r="J29" s="15"/>
      <c r="K29" s="15"/>
      <c r="L29" s="15"/>
    </row>
    <row r="30" spans="1:12" ht="12.75" customHeight="1" x14ac:dyDescent="0.2">
      <c r="A30" s="11" t="s">
        <v>58</v>
      </c>
      <c r="B30" s="11"/>
      <c r="C30" s="11"/>
      <c r="D30" s="11"/>
      <c r="E30" s="11"/>
      <c r="F30" s="17"/>
      <c r="G30" s="17"/>
      <c r="H30" s="15"/>
      <c r="I30" s="15"/>
      <c r="J30" s="15"/>
      <c r="K30" s="15"/>
      <c r="L30" s="15"/>
    </row>
    <row r="31" spans="1:12" ht="12.75" customHeight="1" x14ac:dyDescent="0.2">
      <c r="A31" s="11"/>
      <c r="B31" s="11"/>
      <c r="C31" s="11"/>
      <c r="D31" s="11"/>
      <c r="E31" s="11"/>
      <c r="F31" s="17"/>
      <c r="G31" s="17"/>
      <c r="H31" s="15"/>
      <c r="I31" s="15"/>
      <c r="J31" s="15"/>
      <c r="K31" s="15"/>
      <c r="L31" s="15"/>
    </row>
    <row r="32" spans="1:12" ht="12.75" customHeight="1" x14ac:dyDescent="0.2">
      <c r="A32" s="11"/>
      <c r="B32" s="11"/>
      <c r="C32" s="11"/>
      <c r="D32" s="11"/>
      <c r="E32" s="11"/>
      <c r="F32" s="17"/>
      <c r="G32" s="17"/>
      <c r="H32" s="15"/>
      <c r="I32" s="15"/>
      <c r="J32" s="15"/>
      <c r="K32" s="15"/>
      <c r="L32" s="15"/>
    </row>
    <row r="33" spans="1:12" ht="12.75" customHeight="1" x14ac:dyDescent="0.2">
      <c r="A33" s="11"/>
      <c r="B33" s="11"/>
      <c r="C33" s="11"/>
      <c r="D33" s="11"/>
      <c r="E33" s="11"/>
      <c r="F33" s="17"/>
      <c r="G33" s="17"/>
      <c r="H33" s="15"/>
      <c r="I33" s="15"/>
      <c r="J33" s="15"/>
      <c r="K33" s="15"/>
      <c r="L33" s="15"/>
    </row>
    <row r="34" spans="1:12" ht="13.5" customHeight="1" x14ac:dyDescent="0.2">
      <c r="A34" s="11"/>
      <c r="B34" s="11"/>
      <c r="C34" s="11"/>
      <c r="D34" s="11"/>
      <c r="E34" s="11"/>
      <c r="F34" s="17"/>
      <c r="G34" s="17"/>
      <c r="H34" s="15"/>
      <c r="I34" s="15"/>
      <c r="J34" s="15"/>
      <c r="K34" s="15"/>
      <c r="L34" s="15"/>
    </row>
    <row r="110" spans="1:9" ht="13.5" thickBot="1" x14ac:dyDescent="0.25"/>
    <row r="111" spans="1:9" x14ac:dyDescent="0.2">
      <c r="A111" s="349" t="s">
        <v>64</v>
      </c>
      <c r="B111" s="350"/>
      <c r="C111" s="350"/>
      <c r="D111" s="350"/>
      <c r="E111" s="350"/>
      <c r="F111" s="350"/>
      <c r="G111" s="350"/>
      <c r="H111" s="350"/>
      <c r="I111" s="351"/>
    </row>
    <row r="112" spans="1:9" ht="13.5" thickBot="1" x14ac:dyDescent="0.25">
      <c r="A112" s="352"/>
      <c r="B112" s="353"/>
      <c r="C112" s="353"/>
      <c r="D112" s="353"/>
      <c r="E112" s="353"/>
      <c r="F112" s="353"/>
      <c r="G112" s="353"/>
      <c r="H112" s="353"/>
      <c r="I112" s="354"/>
    </row>
    <row r="113" spans="1:9" ht="16.5" thickBot="1" x14ac:dyDescent="0.3">
      <c r="A113" s="362" t="s">
        <v>63</v>
      </c>
      <c r="B113" s="355" t="s">
        <v>60</v>
      </c>
      <c r="C113" s="356"/>
      <c r="D113" s="356"/>
      <c r="E113" s="356"/>
      <c r="F113" s="356"/>
      <c r="G113" s="356"/>
      <c r="H113" s="356"/>
      <c r="I113" s="357"/>
    </row>
    <row r="114" spans="1:9" ht="24.95" customHeight="1" x14ac:dyDescent="0.2">
      <c r="A114" s="363"/>
      <c r="B114" s="369" t="s">
        <v>335</v>
      </c>
      <c r="C114" s="371" t="s">
        <v>336</v>
      </c>
      <c r="D114" s="360" t="s">
        <v>337</v>
      </c>
      <c r="E114" s="373" t="s">
        <v>338</v>
      </c>
      <c r="F114" s="358" t="s">
        <v>61</v>
      </c>
      <c r="G114" s="360" t="s">
        <v>62</v>
      </c>
      <c r="H114" s="365" t="s">
        <v>339</v>
      </c>
      <c r="I114" s="366"/>
    </row>
    <row r="115" spans="1:9" ht="24.95" customHeight="1" thickBot="1" x14ac:dyDescent="0.25">
      <c r="A115" s="364"/>
      <c r="B115" s="370"/>
      <c r="C115" s="372"/>
      <c r="D115" s="361"/>
      <c r="E115" s="374"/>
      <c r="F115" s="359"/>
      <c r="G115" s="361"/>
      <c r="H115" s="367"/>
      <c r="I115" s="368"/>
    </row>
    <row r="116" spans="1:9" ht="18" customHeight="1" thickBot="1" x14ac:dyDescent="0.25">
      <c r="A116" s="68">
        <v>2019</v>
      </c>
      <c r="B116" s="132">
        <f>'2019'!B17</f>
        <v>135</v>
      </c>
      <c r="C116" s="134">
        <f>'2019'!C17</f>
        <v>118</v>
      </c>
      <c r="D116" s="141">
        <f>'2019'!D17</f>
        <v>31</v>
      </c>
      <c r="E116" s="144">
        <f>'2019'!E17</f>
        <v>15</v>
      </c>
      <c r="F116" s="143">
        <f>SUM(B116:C116)</f>
        <v>253</v>
      </c>
      <c r="G116" s="146">
        <f>SUM(D116:E116)</f>
        <v>46</v>
      </c>
      <c r="H116" s="347">
        <f>SUM(F116:G116)</f>
        <v>299</v>
      </c>
      <c r="I116" s="348"/>
    </row>
    <row r="117" spans="1:9" ht="18" customHeight="1" thickBot="1" x14ac:dyDescent="0.25">
      <c r="A117" s="71">
        <v>2020</v>
      </c>
      <c r="B117" s="133">
        <f>'2020'!B17</f>
        <v>121</v>
      </c>
      <c r="C117" s="135">
        <f>'2020'!C17</f>
        <v>99</v>
      </c>
      <c r="D117" s="142">
        <f>'2020'!D17</f>
        <v>36</v>
      </c>
      <c r="E117" s="145">
        <f>'2020'!E17</f>
        <v>44</v>
      </c>
      <c r="F117" s="143">
        <f t="shared" ref="F117:F127" si="9">SUM(B117:C117)</f>
        <v>220</v>
      </c>
      <c r="G117" s="146">
        <f t="shared" ref="G117:G127" si="10">SUM(D117:E117)</f>
        <v>80</v>
      </c>
      <c r="H117" s="347">
        <f t="shared" ref="H117:H127" si="11">SUM(F117:G117)</f>
        <v>300</v>
      </c>
      <c r="I117" s="348"/>
    </row>
    <row r="118" spans="1:9" ht="18" customHeight="1" thickBot="1" x14ac:dyDescent="0.25">
      <c r="A118" s="71">
        <v>2021</v>
      </c>
      <c r="B118" s="133"/>
      <c r="C118" s="135"/>
      <c r="D118" s="142"/>
      <c r="E118" s="145"/>
      <c r="F118" s="143">
        <f t="shared" si="9"/>
        <v>0</v>
      </c>
      <c r="G118" s="146">
        <f t="shared" si="10"/>
        <v>0</v>
      </c>
      <c r="H118" s="347">
        <f t="shared" si="11"/>
        <v>0</v>
      </c>
      <c r="I118" s="348"/>
    </row>
    <row r="119" spans="1:9" ht="18" customHeight="1" thickBot="1" x14ac:dyDescent="0.25">
      <c r="A119" s="71">
        <v>2022</v>
      </c>
      <c r="B119" s="133"/>
      <c r="C119" s="135"/>
      <c r="D119" s="142"/>
      <c r="E119" s="145"/>
      <c r="F119" s="143">
        <f t="shared" si="9"/>
        <v>0</v>
      </c>
      <c r="G119" s="146">
        <f t="shared" si="10"/>
        <v>0</v>
      </c>
      <c r="H119" s="347">
        <f t="shared" si="11"/>
        <v>0</v>
      </c>
      <c r="I119" s="348"/>
    </row>
    <row r="120" spans="1:9" ht="18" customHeight="1" thickBot="1" x14ac:dyDescent="0.25">
      <c r="A120" s="71">
        <v>2023</v>
      </c>
      <c r="B120" s="133"/>
      <c r="C120" s="135"/>
      <c r="D120" s="142"/>
      <c r="E120" s="145"/>
      <c r="F120" s="143">
        <f t="shared" si="9"/>
        <v>0</v>
      </c>
      <c r="G120" s="146">
        <f t="shared" si="10"/>
        <v>0</v>
      </c>
      <c r="H120" s="347">
        <f t="shared" si="11"/>
        <v>0</v>
      </c>
      <c r="I120" s="348"/>
    </row>
    <row r="121" spans="1:9" ht="18" customHeight="1" thickBot="1" x14ac:dyDescent="0.25">
      <c r="A121" s="71">
        <v>2024</v>
      </c>
      <c r="B121" s="133"/>
      <c r="C121" s="135"/>
      <c r="D121" s="142"/>
      <c r="E121" s="145"/>
      <c r="F121" s="143">
        <f t="shared" si="9"/>
        <v>0</v>
      </c>
      <c r="G121" s="146">
        <f t="shared" si="10"/>
        <v>0</v>
      </c>
      <c r="H121" s="347">
        <f t="shared" si="11"/>
        <v>0</v>
      </c>
      <c r="I121" s="348"/>
    </row>
    <row r="122" spans="1:9" ht="18" customHeight="1" thickBot="1" x14ac:dyDescent="0.25">
      <c r="A122" s="71">
        <v>2025</v>
      </c>
      <c r="B122" s="133"/>
      <c r="C122" s="135"/>
      <c r="D122" s="142"/>
      <c r="E122" s="145"/>
      <c r="F122" s="143">
        <f t="shared" si="9"/>
        <v>0</v>
      </c>
      <c r="G122" s="146">
        <f t="shared" si="10"/>
        <v>0</v>
      </c>
      <c r="H122" s="347">
        <f t="shared" si="11"/>
        <v>0</v>
      </c>
      <c r="I122" s="348"/>
    </row>
    <row r="123" spans="1:9" ht="18" customHeight="1" thickBot="1" x14ac:dyDescent="0.25">
      <c r="A123" s="71">
        <v>2026</v>
      </c>
      <c r="B123" s="133"/>
      <c r="C123" s="135"/>
      <c r="D123" s="142"/>
      <c r="E123" s="145"/>
      <c r="F123" s="143">
        <f t="shared" si="9"/>
        <v>0</v>
      </c>
      <c r="G123" s="146">
        <f t="shared" si="10"/>
        <v>0</v>
      </c>
      <c r="H123" s="347">
        <f t="shared" si="11"/>
        <v>0</v>
      </c>
      <c r="I123" s="348"/>
    </row>
    <row r="124" spans="1:9" ht="18" customHeight="1" thickBot="1" x14ac:dyDescent="0.25">
      <c r="A124" s="71">
        <v>2027</v>
      </c>
      <c r="B124" s="133"/>
      <c r="C124" s="135"/>
      <c r="D124" s="142"/>
      <c r="E124" s="145"/>
      <c r="F124" s="143">
        <f t="shared" si="9"/>
        <v>0</v>
      </c>
      <c r="G124" s="146">
        <f t="shared" si="10"/>
        <v>0</v>
      </c>
      <c r="H124" s="347">
        <f t="shared" si="11"/>
        <v>0</v>
      </c>
      <c r="I124" s="348"/>
    </row>
    <row r="125" spans="1:9" ht="18" customHeight="1" thickBot="1" x14ac:dyDescent="0.25">
      <c r="A125" s="71">
        <v>2028</v>
      </c>
      <c r="B125" s="133"/>
      <c r="C125" s="135"/>
      <c r="D125" s="142"/>
      <c r="E125" s="145"/>
      <c r="F125" s="143">
        <f t="shared" si="9"/>
        <v>0</v>
      </c>
      <c r="G125" s="146">
        <f t="shared" si="10"/>
        <v>0</v>
      </c>
      <c r="H125" s="347">
        <f t="shared" si="11"/>
        <v>0</v>
      </c>
      <c r="I125" s="348"/>
    </row>
    <row r="126" spans="1:9" ht="18" customHeight="1" thickBot="1" x14ac:dyDescent="0.25">
      <c r="A126" s="71">
        <v>2029</v>
      </c>
      <c r="B126" s="133"/>
      <c r="C126" s="135"/>
      <c r="D126" s="142"/>
      <c r="E126" s="145"/>
      <c r="F126" s="143">
        <f t="shared" si="9"/>
        <v>0</v>
      </c>
      <c r="G126" s="146">
        <f t="shared" si="10"/>
        <v>0</v>
      </c>
      <c r="H126" s="347">
        <f t="shared" si="11"/>
        <v>0</v>
      </c>
      <c r="I126" s="348"/>
    </row>
    <row r="127" spans="1:9" ht="18" customHeight="1" x14ac:dyDescent="0.2">
      <c r="A127" s="71">
        <v>2030</v>
      </c>
      <c r="B127" s="133"/>
      <c r="C127" s="135"/>
      <c r="D127" s="142"/>
      <c r="E127" s="145"/>
      <c r="F127" s="143">
        <f t="shared" si="9"/>
        <v>0</v>
      </c>
      <c r="G127" s="146">
        <f t="shared" si="10"/>
        <v>0</v>
      </c>
      <c r="H127" s="347">
        <f t="shared" si="11"/>
        <v>0</v>
      </c>
      <c r="I127" s="348"/>
    </row>
    <row r="128" spans="1:9" ht="18" customHeight="1" x14ac:dyDescent="0.2">
      <c r="A128" s="67"/>
    </row>
    <row r="129" spans="1:6" ht="18" customHeight="1" x14ac:dyDescent="0.2">
      <c r="A129" s="67"/>
    </row>
    <row r="130" spans="1:6" ht="18" customHeight="1" x14ac:dyDescent="0.2">
      <c r="A130" s="67"/>
    </row>
    <row r="131" spans="1:6" ht="18" customHeight="1" x14ac:dyDescent="0.2">
      <c r="A131" s="67"/>
    </row>
    <row r="132" spans="1:6" ht="18" customHeight="1" x14ac:dyDescent="0.2">
      <c r="A132" s="67"/>
      <c r="F132" s="49"/>
    </row>
    <row r="133" spans="1:6" ht="18" customHeight="1" x14ac:dyDescent="0.2">
      <c r="A133" s="67"/>
    </row>
    <row r="134" spans="1:6" ht="18" customHeight="1" x14ac:dyDescent="0.2">
      <c r="A134" s="67"/>
    </row>
    <row r="135" spans="1:6" ht="18" customHeight="1" x14ac:dyDescent="0.2">
      <c r="A135" s="67"/>
    </row>
    <row r="136" spans="1:6" ht="18" customHeight="1" x14ac:dyDescent="0.2">
      <c r="A136" s="67"/>
    </row>
    <row r="137" spans="1:6" ht="18" customHeight="1" x14ac:dyDescent="0.2">
      <c r="A137" s="67"/>
    </row>
    <row r="138" spans="1:6" ht="18" customHeight="1" x14ac:dyDescent="0.2">
      <c r="A138" s="67"/>
    </row>
    <row r="139" spans="1:6" ht="18" customHeight="1" x14ac:dyDescent="0.2">
      <c r="A139" s="67"/>
    </row>
    <row r="140" spans="1:6" ht="18" customHeight="1" x14ac:dyDescent="0.2">
      <c r="A140" s="67"/>
    </row>
    <row r="141" spans="1:6" ht="18" customHeight="1" x14ac:dyDescent="0.2">
      <c r="A141" s="67"/>
    </row>
  </sheetData>
  <mergeCells count="28">
    <mergeCell ref="H118:I118"/>
    <mergeCell ref="H119:I119"/>
    <mergeCell ref="B114:B115"/>
    <mergeCell ref="C114:C115"/>
    <mergeCell ref="D114:D115"/>
    <mergeCell ref="E114:E115"/>
    <mergeCell ref="H116:I116"/>
    <mergeCell ref="H117:I117"/>
    <mergeCell ref="A111:I112"/>
    <mergeCell ref="B113:I113"/>
    <mergeCell ref="F114:F115"/>
    <mergeCell ref="G114:G115"/>
    <mergeCell ref="A1:G1"/>
    <mergeCell ref="I3:I4"/>
    <mergeCell ref="I1:L1"/>
    <mergeCell ref="J3:L3"/>
    <mergeCell ref="A3:A4"/>
    <mergeCell ref="B3:G3"/>
    <mergeCell ref="A113:A115"/>
    <mergeCell ref="H114:I115"/>
    <mergeCell ref="H126:I126"/>
    <mergeCell ref="H127:I127"/>
    <mergeCell ref="H120:I120"/>
    <mergeCell ref="H121:I121"/>
    <mergeCell ref="H122:I122"/>
    <mergeCell ref="H123:I123"/>
    <mergeCell ref="H124:I124"/>
    <mergeCell ref="H125:I125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r:id="rId1"/>
  <headerFooter alignWithMargins="0"/>
  <drawing r:id="rId2"/>
  <legacy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H17"/>
  <sheetViews>
    <sheetView topLeftCell="A16" workbookViewId="0">
      <selection activeCell="I31" sqref="I31"/>
    </sheetView>
  </sheetViews>
  <sheetFormatPr defaultRowHeight="12.75" x14ac:dyDescent="0.2"/>
  <cols>
    <col min="4" max="4" width="12.7109375" customWidth="1"/>
    <col min="5" max="5" width="13.7109375" customWidth="1"/>
    <col min="6" max="7" width="12.7109375" customWidth="1"/>
    <col min="8" max="8" width="17.7109375" customWidth="1"/>
  </cols>
  <sheetData>
    <row r="1" spans="1:8" x14ac:dyDescent="0.2">
      <c r="A1" s="349" t="s">
        <v>64</v>
      </c>
      <c r="B1" s="350"/>
      <c r="C1" s="350"/>
      <c r="D1" s="350"/>
      <c r="E1" s="350"/>
      <c r="F1" s="350"/>
      <c r="G1" s="350"/>
      <c r="H1" s="350"/>
    </row>
    <row r="2" spans="1:8" ht="13.5" thickBot="1" x14ac:dyDescent="0.25">
      <c r="A2" s="352"/>
      <c r="B2" s="353"/>
      <c r="C2" s="353"/>
      <c r="D2" s="353"/>
      <c r="E2" s="353"/>
      <c r="F2" s="353"/>
      <c r="G2" s="353"/>
      <c r="H2" s="353"/>
    </row>
    <row r="3" spans="1:8" ht="16.5" thickBot="1" x14ac:dyDescent="0.3">
      <c r="A3" s="362" t="s">
        <v>63</v>
      </c>
      <c r="B3" s="355" t="s">
        <v>60</v>
      </c>
      <c r="C3" s="356"/>
      <c r="D3" s="356"/>
      <c r="E3" s="356"/>
      <c r="F3" s="356"/>
      <c r="G3" s="356"/>
      <c r="H3" s="356"/>
    </row>
    <row r="4" spans="1:8" ht="24.95" customHeight="1" x14ac:dyDescent="0.2">
      <c r="A4" s="363"/>
      <c r="B4" s="375" t="s">
        <v>335</v>
      </c>
      <c r="C4" s="371" t="s">
        <v>336</v>
      </c>
      <c r="D4" s="360" t="s">
        <v>337</v>
      </c>
      <c r="E4" s="373" t="s">
        <v>338</v>
      </c>
      <c r="F4" s="377" t="s">
        <v>61</v>
      </c>
      <c r="G4" s="369" t="s">
        <v>62</v>
      </c>
      <c r="H4" s="358" t="s">
        <v>339</v>
      </c>
    </row>
    <row r="5" spans="1:8" ht="24.95" customHeight="1" thickBot="1" x14ac:dyDescent="0.25">
      <c r="A5" s="364"/>
      <c r="B5" s="376"/>
      <c r="C5" s="372"/>
      <c r="D5" s="361"/>
      <c r="E5" s="374"/>
      <c r="F5" s="378"/>
      <c r="G5" s="370"/>
      <c r="H5" s="359"/>
    </row>
    <row r="6" spans="1:8" ht="16.5" thickBot="1" x14ac:dyDescent="0.25">
      <c r="A6" s="68">
        <v>2019</v>
      </c>
      <c r="B6" s="153">
        <f>'2019'!B17</f>
        <v>135</v>
      </c>
      <c r="C6" s="134">
        <f>'2019'!C17</f>
        <v>118</v>
      </c>
      <c r="D6" s="141">
        <f>'2019'!D17</f>
        <v>31</v>
      </c>
      <c r="E6" s="144">
        <f>'2019'!E17</f>
        <v>15</v>
      </c>
      <c r="F6" s="152">
        <f>SUM(B6:C6)</f>
        <v>253</v>
      </c>
      <c r="G6" s="155">
        <f>SUM(D6:E6)</f>
        <v>46</v>
      </c>
      <c r="H6" s="147">
        <f>SUM(F6:G6)</f>
        <v>299</v>
      </c>
    </row>
    <row r="7" spans="1:8" ht="16.5" thickBot="1" x14ac:dyDescent="0.25">
      <c r="A7" s="71">
        <v>2020</v>
      </c>
      <c r="B7" s="154">
        <f>'2020'!B17</f>
        <v>121</v>
      </c>
      <c r="C7" s="135">
        <f>'2020'!C17</f>
        <v>99</v>
      </c>
      <c r="D7" s="142">
        <f>'2020'!D17</f>
        <v>36</v>
      </c>
      <c r="E7" s="145">
        <f>'2020'!E17</f>
        <v>44</v>
      </c>
      <c r="F7" s="152">
        <f t="shared" ref="F7:F17" si="0">SUM(B7:C7)</f>
        <v>220</v>
      </c>
      <c r="G7" s="155">
        <f t="shared" ref="G7:G17" si="1">SUM(D7:E7)</f>
        <v>80</v>
      </c>
      <c r="H7" s="147">
        <f t="shared" ref="H7:H17" si="2">SUM(F7:G7)</f>
        <v>300</v>
      </c>
    </row>
    <row r="8" spans="1:8" ht="16.5" thickBot="1" x14ac:dyDescent="0.25">
      <c r="A8" s="71">
        <v>2021</v>
      </c>
      <c r="B8" s="154">
        <f>'2021'!B17</f>
        <v>136</v>
      </c>
      <c r="C8" s="135">
        <f>'2021'!C17</f>
        <v>134</v>
      </c>
      <c r="D8" s="142">
        <f>'2021'!D17</f>
        <v>55</v>
      </c>
      <c r="E8" s="145">
        <f>'2021'!E17</f>
        <v>34</v>
      </c>
      <c r="F8" s="152">
        <f t="shared" si="0"/>
        <v>270</v>
      </c>
      <c r="G8" s="155">
        <f t="shared" si="1"/>
        <v>89</v>
      </c>
      <c r="H8" s="147">
        <f t="shared" si="2"/>
        <v>359</v>
      </c>
    </row>
    <row r="9" spans="1:8" ht="16.5" thickBot="1" x14ac:dyDescent="0.25">
      <c r="A9" s="71">
        <v>2022</v>
      </c>
      <c r="B9" s="154">
        <f>'2022'!B17</f>
        <v>131</v>
      </c>
      <c r="C9" s="135">
        <f>'2022'!C17</f>
        <v>179</v>
      </c>
      <c r="D9" s="142">
        <f>'2022'!D17</f>
        <v>55</v>
      </c>
      <c r="E9" s="145">
        <f>'2022'!E17</f>
        <v>41</v>
      </c>
      <c r="F9" s="152">
        <f t="shared" si="0"/>
        <v>310</v>
      </c>
      <c r="G9" s="155">
        <f t="shared" si="1"/>
        <v>96</v>
      </c>
      <c r="H9" s="147">
        <f t="shared" si="2"/>
        <v>406</v>
      </c>
    </row>
    <row r="10" spans="1:8" ht="16.5" thickBot="1" x14ac:dyDescent="0.25">
      <c r="A10" s="71">
        <v>2023</v>
      </c>
      <c r="B10" s="205">
        <f>'2023'!B17</f>
        <v>0</v>
      </c>
      <c r="C10" s="206">
        <f>'2023'!C17</f>
        <v>0</v>
      </c>
      <c r="D10" s="204">
        <f>'2023'!D17</f>
        <v>0</v>
      </c>
      <c r="E10" s="145">
        <f>'2023'!E17</f>
        <v>0</v>
      </c>
      <c r="F10" s="152">
        <f t="shared" si="0"/>
        <v>0</v>
      </c>
      <c r="G10" s="155">
        <f t="shared" si="1"/>
        <v>0</v>
      </c>
      <c r="H10" s="147">
        <f t="shared" si="2"/>
        <v>0</v>
      </c>
    </row>
    <row r="11" spans="1:8" ht="16.5" thickBot="1" x14ac:dyDescent="0.25">
      <c r="A11" s="71">
        <v>2024</v>
      </c>
      <c r="B11" s="205">
        <f>'2024'!B17</f>
        <v>0</v>
      </c>
      <c r="C11" s="206">
        <f>'2024'!C17</f>
        <v>0</v>
      </c>
      <c r="D11" s="204">
        <f>'2024'!D17</f>
        <v>0</v>
      </c>
      <c r="E11" s="145">
        <f>'2024'!E17</f>
        <v>0</v>
      </c>
      <c r="F11" s="152">
        <f t="shared" si="0"/>
        <v>0</v>
      </c>
      <c r="G11" s="155">
        <f t="shared" si="1"/>
        <v>0</v>
      </c>
      <c r="H11" s="147">
        <f t="shared" si="2"/>
        <v>0</v>
      </c>
    </row>
    <row r="12" spans="1:8" ht="16.5" thickBot="1" x14ac:dyDescent="0.25">
      <c r="A12" s="71">
        <v>2025</v>
      </c>
      <c r="B12" s="205">
        <f>'2025'!B17</f>
        <v>0</v>
      </c>
      <c r="C12" s="206">
        <f>'2025'!C17</f>
        <v>0</v>
      </c>
      <c r="D12" s="204">
        <f>'2025'!D17</f>
        <v>0</v>
      </c>
      <c r="E12" s="145">
        <f>'2025'!E17</f>
        <v>0</v>
      </c>
      <c r="F12" s="152">
        <f t="shared" si="0"/>
        <v>0</v>
      </c>
      <c r="G12" s="155">
        <f t="shared" si="1"/>
        <v>0</v>
      </c>
      <c r="H12" s="147">
        <f t="shared" si="2"/>
        <v>0</v>
      </c>
    </row>
    <row r="13" spans="1:8" ht="16.5" thickBot="1" x14ac:dyDescent="0.25">
      <c r="A13" s="71">
        <v>2026</v>
      </c>
      <c r="B13" s="154"/>
      <c r="C13" s="135"/>
      <c r="D13" s="142"/>
      <c r="E13" s="145"/>
      <c r="F13" s="152">
        <f t="shared" si="0"/>
        <v>0</v>
      </c>
      <c r="G13" s="155">
        <f t="shared" si="1"/>
        <v>0</v>
      </c>
      <c r="H13" s="147">
        <f t="shared" si="2"/>
        <v>0</v>
      </c>
    </row>
    <row r="14" spans="1:8" ht="16.5" thickBot="1" x14ac:dyDescent="0.25">
      <c r="A14" s="71">
        <v>2027</v>
      </c>
      <c r="B14" s="154"/>
      <c r="C14" s="135"/>
      <c r="D14" s="142"/>
      <c r="E14" s="145"/>
      <c r="F14" s="152">
        <f t="shared" si="0"/>
        <v>0</v>
      </c>
      <c r="G14" s="155">
        <f t="shared" si="1"/>
        <v>0</v>
      </c>
      <c r="H14" s="147">
        <f t="shared" si="2"/>
        <v>0</v>
      </c>
    </row>
    <row r="15" spans="1:8" ht="16.5" thickBot="1" x14ac:dyDescent="0.25">
      <c r="A15" s="71">
        <v>2028</v>
      </c>
      <c r="B15" s="154"/>
      <c r="C15" s="135"/>
      <c r="D15" s="142"/>
      <c r="E15" s="145"/>
      <c r="F15" s="152">
        <f t="shared" si="0"/>
        <v>0</v>
      </c>
      <c r="G15" s="155">
        <f t="shared" si="1"/>
        <v>0</v>
      </c>
      <c r="H15" s="147">
        <f t="shared" si="2"/>
        <v>0</v>
      </c>
    </row>
    <row r="16" spans="1:8" ht="16.5" thickBot="1" x14ac:dyDescent="0.25">
      <c r="A16" s="71">
        <v>2029</v>
      </c>
      <c r="B16" s="154"/>
      <c r="C16" s="135"/>
      <c r="D16" s="142"/>
      <c r="E16" s="145"/>
      <c r="F16" s="152">
        <f t="shared" si="0"/>
        <v>0</v>
      </c>
      <c r="G16" s="155">
        <f t="shared" si="1"/>
        <v>0</v>
      </c>
      <c r="H16" s="147">
        <f t="shared" si="2"/>
        <v>0</v>
      </c>
    </row>
    <row r="17" spans="1:8" ht="15.75" x14ac:dyDescent="0.2">
      <c r="A17" s="71">
        <v>2030</v>
      </c>
      <c r="B17" s="154"/>
      <c r="C17" s="135"/>
      <c r="D17" s="142"/>
      <c r="E17" s="145"/>
      <c r="F17" s="152">
        <f t="shared" si="0"/>
        <v>0</v>
      </c>
      <c r="G17" s="155">
        <f t="shared" si="1"/>
        <v>0</v>
      </c>
      <c r="H17" s="147">
        <f t="shared" si="2"/>
        <v>0</v>
      </c>
    </row>
  </sheetData>
  <mergeCells count="10">
    <mergeCell ref="H4:H5"/>
    <mergeCell ref="A1:H2"/>
    <mergeCell ref="A3:A5"/>
    <mergeCell ref="B3:H3"/>
    <mergeCell ref="B4:B5"/>
    <mergeCell ref="C4:C5"/>
    <mergeCell ref="D4:D5"/>
    <mergeCell ref="E4:E5"/>
    <mergeCell ref="F4:F5"/>
    <mergeCell ref="G4:G5"/>
  </mergeCells>
  <phoneticPr fontId="1" type="noConversion"/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opLeftCell="E25" zoomScaleNormal="100" workbookViewId="0">
      <selection activeCell="T55" sqref="T55"/>
    </sheetView>
  </sheetViews>
  <sheetFormatPr defaultRowHeight="12.75" x14ac:dyDescent="0.2"/>
  <cols>
    <col min="1" max="1" width="11" customWidth="1"/>
    <col min="2" max="11" width="7.28515625" bestFit="1" customWidth="1"/>
    <col min="12" max="13" width="7.28515625" customWidth="1"/>
  </cols>
  <sheetData>
    <row r="1" spans="1:16" ht="41.25" customHeight="1" x14ac:dyDescent="0.2">
      <c r="A1" s="337" t="s">
        <v>46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42"/>
      <c r="N1" s="20"/>
      <c r="O1" s="20"/>
      <c r="P1" s="20"/>
    </row>
    <row r="2" spans="1:16" ht="13.5" thickBot="1" x14ac:dyDescent="0.25">
      <c r="J2" s="15"/>
      <c r="K2" s="15"/>
      <c r="L2" s="15"/>
      <c r="M2" s="15"/>
      <c r="N2" s="15"/>
      <c r="O2" s="15"/>
      <c r="P2" s="15"/>
    </row>
    <row r="3" spans="1:16" ht="16.5" thickBot="1" x14ac:dyDescent="0.3">
      <c r="A3" s="379" t="s">
        <v>0</v>
      </c>
      <c r="B3" s="381" t="s">
        <v>28</v>
      </c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19"/>
      <c r="O3" s="19"/>
      <c r="P3" s="19"/>
    </row>
    <row r="4" spans="1:16" ht="16.5" thickBot="1" x14ac:dyDescent="0.25">
      <c r="A4" s="380"/>
      <c r="B4" s="40">
        <v>2008</v>
      </c>
      <c r="C4" s="27">
        <v>2009</v>
      </c>
      <c r="D4" s="27">
        <v>2010</v>
      </c>
      <c r="E4" s="27">
        <v>2011</v>
      </c>
      <c r="F4" s="27">
        <v>2012</v>
      </c>
      <c r="G4" s="27">
        <v>2013</v>
      </c>
      <c r="H4" s="27">
        <v>2014</v>
      </c>
      <c r="I4" s="41">
        <v>2015</v>
      </c>
      <c r="J4" s="41">
        <v>2016</v>
      </c>
      <c r="K4" s="41">
        <v>2017</v>
      </c>
      <c r="L4" s="41">
        <v>2018</v>
      </c>
      <c r="M4" s="41">
        <v>2019</v>
      </c>
      <c r="N4" s="136">
        <v>2020</v>
      </c>
      <c r="O4" s="15"/>
      <c r="P4" s="15"/>
    </row>
    <row r="5" spans="1:16" ht="15.75" customHeight="1" x14ac:dyDescent="0.25">
      <c r="A5" s="32" t="s">
        <v>6</v>
      </c>
      <c r="B5" s="37">
        <f>'2008'!B5</f>
        <v>22</v>
      </c>
      <c r="C5" s="38">
        <f>'2009'!B5</f>
        <v>31</v>
      </c>
      <c r="D5" s="38">
        <f>'2010'!B5</f>
        <v>25</v>
      </c>
      <c r="E5" s="38">
        <f>'2011'!B5</f>
        <v>17</v>
      </c>
      <c r="F5" s="38">
        <f>'2012'!B5</f>
        <v>10</v>
      </c>
      <c r="G5" s="38">
        <f>'2013'!B5</f>
        <v>18</v>
      </c>
      <c r="H5" s="38">
        <f>'2014'!B5</f>
        <v>17</v>
      </c>
      <c r="I5" s="39">
        <f>'2015'!B5</f>
        <v>7</v>
      </c>
      <c r="J5" s="39">
        <f>'2016'!B5</f>
        <v>7</v>
      </c>
      <c r="K5" s="39">
        <f>'2017'!B5</f>
        <v>5</v>
      </c>
      <c r="L5" s="39">
        <f>'2018'!B5</f>
        <v>3</v>
      </c>
      <c r="M5" s="39">
        <f>'2019'!B5</f>
        <v>7</v>
      </c>
      <c r="N5" s="138"/>
    </row>
    <row r="6" spans="1:16" ht="15.75" customHeight="1" x14ac:dyDescent="0.25">
      <c r="A6" s="33" t="s">
        <v>7</v>
      </c>
      <c r="B6" s="35">
        <f>'2008'!B6</f>
        <v>21</v>
      </c>
      <c r="C6" s="23">
        <f>'2009'!B6</f>
        <v>18</v>
      </c>
      <c r="D6" s="23">
        <f>'2010'!B6</f>
        <v>19</v>
      </c>
      <c r="E6" s="23">
        <f>'2011'!B6</f>
        <v>24</v>
      </c>
      <c r="F6" s="23">
        <f>'2012'!B6</f>
        <v>6</v>
      </c>
      <c r="G6" s="23">
        <f>'2013'!B6</f>
        <v>7</v>
      </c>
      <c r="H6" s="23">
        <f>'2014'!B6</f>
        <v>22</v>
      </c>
      <c r="I6" s="24">
        <f>'2015'!B6</f>
        <v>4</v>
      </c>
      <c r="J6" s="24">
        <f>'2016'!B6</f>
        <v>12</v>
      </c>
      <c r="K6" s="24">
        <f>'2017'!B6</f>
        <v>5</v>
      </c>
      <c r="L6" s="39">
        <f>'2018'!B6</f>
        <v>5</v>
      </c>
      <c r="M6" s="39">
        <f>'2019'!B6</f>
        <v>7</v>
      </c>
      <c r="N6" s="139"/>
    </row>
    <row r="7" spans="1:16" ht="15.75" customHeight="1" x14ac:dyDescent="0.25">
      <c r="A7" s="33" t="s">
        <v>8</v>
      </c>
      <c r="B7" s="35">
        <f>'2008'!B7</f>
        <v>18</v>
      </c>
      <c r="C7" s="23">
        <f>'2009'!B7</f>
        <v>20</v>
      </c>
      <c r="D7" s="23">
        <f>'2010'!B7</f>
        <v>12</v>
      </c>
      <c r="E7" s="23">
        <f>'2011'!B7</f>
        <v>14</v>
      </c>
      <c r="F7" s="23">
        <f>'2012'!B7</f>
        <v>18</v>
      </c>
      <c r="G7" s="23">
        <f>'2013'!B7</f>
        <v>3</v>
      </c>
      <c r="H7" s="23">
        <f>'2014'!B7</f>
        <v>12</v>
      </c>
      <c r="I7" s="24">
        <f>'2015'!B7</f>
        <v>6</v>
      </c>
      <c r="J7" s="24">
        <f>'2016'!B7</f>
        <v>8</v>
      </c>
      <c r="K7" s="39">
        <f>'2017'!B7</f>
        <v>5</v>
      </c>
      <c r="L7" s="39">
        <f>'2018'!B7</f>
        <v>16</v>
      </c>
      <c r="M7" s="39">
        <f>'2019'!B7</f>
        <v>2</v>
      </c>
      <c r="N7" s="139"/>
    </row>
    <row r="8" spans="1:16" ht="15.75" customHeight="1" x14ac:dyDescent="0.25">
      <c r="A8" s="33" t="s">
        <v>9</v>
      </c>
      <c r="B8" s="35">
        <f>'2008'!B8</f>
        <v>13</v>
      </c>
      <c r="C8" s="23">
        <f>'2009'!B8</f>
        <v>10</v>
      </c>
      <c r="D8" s="23">
        <f>'2010'!B8</f>
        <v>23</v>
      </c>
      <c r="E8" s="23">
        <f>'2011'!B8</f>
        <v>12</v>
      </c>
      <c r="F8" s="23">
        <f>'2012'!B8</f>
        <v>9</v>
      </c>
      <c r="G8" s="23">
        <f>'2013'!B8</f>
        <v>3</v>
      </c>
      <c r="H8" s="23">
        <f>'2014'!B8</f>
        <v>6</v>
      </c>
      <c r="I8" s="24">
        <f>'2015'!B8</f>
        <v>9</v>
      </c>
      <c r="J8" s="24">
        <f>'2016'!B8</f>
        <v>6</v>
      </c>
      <c r="K8" s="24">
        <f>'2017'!B8</f>
        <v>0</v>
      </c>
      <c r="L8" s="39">
        <f>'2018'!B8</f>
        <v>7</v>
      </c>
      <c r="M8" s="39">
        <f>'2019'!B8</f>
        <v>4</v>
      </c>
      <c r="N8" s="139"/>
    </row>
    <row r="9" spans="1:16" ht="15.75" customHeight="1" x14ac:dyDescent="0.25">
      <c r="A9" s="33" t="s">
        <v>10</v>
      </c>
      <c r="B9" s="35">
        <f>'2008'!B9</f>
        <v>33</v>
      </c>
      <c r="C9" s="23">
        <f>'2009'!B9</f>
        <v>12</v>
      </c>
      <c r="D9" s="23">
        <f>'2010'!B9</f>
        <v>20</v>
      </c>
      <c r="E9" s="23">
        <f>'2011'!B9</f>
        <v>19</v>
      </c>
      <c r="F9" s="23">
        <f>'2012'!B9</f>
        <v>11</v>
      </c>
      <c r="G9" s="23">
        <f>'2013'!B9</f>
        <v>19</v>
      </c>
      <c r="H9" s="23">
        <f>'2014'!B9</f>
        <v>7</v>
      </c>
      <c r="I9" s="24">
        <f>'2015'!B9</f>
        <v>10</v>
      </c>
      <c r="J9" s="24">
        <f>'2016'!B9</f>
        <v>14</v>
      </c>
      <c r="K9" s="39">
        <f>'2017'!B9</f>
        <v>4</v>
      </c>
      <c r="L9" s="39">
        <f>'2018'!B9</f>
        <v>11</v>
      </c>
      <c r="M9" s="39">
        <f>'2019'!B9</f>
        <v>22</v>
      </c>
      <c r="N9" s="139"/>
    </row>
    <row r="10" spans="1:16" ht="15.75" customHeight="1" x14ac:dyDescent="0.25">
      <c r="A10" s="33" t="s">
        <v>11</v>
      </c>
      <c r="B10" s="35">
        <f>'2008'!B10</f>
        <v>41</v>
      </c>
      <c r="C10" s="23">
        <f>'2009'!B10</f>
        <v>21</v>
      </c>
      <c r="D10" s="23">
        <f>'2010'!B10</f>
        <v>20</v>
      </c>
      <c r="E10" s="23">
        <f>'2011'!B10</f>
        <v>19</v>
      </c>
      <c r="F10" s="23">
        <f>'2012'!B10</f>
        <v>8</v>
      </c>
      <c r="G10" s="23">
        <f>'2013'!B10</f>
        <v>14</v>
      </c>
      <c r="H10" s="23">
        <f>'2014'!B10</f>
        <v>17</v>
      </c>
      <c r="I10" s="24">
        <f>'2015'!B10</f>
        <v>20</v>
      </c>
      <c r="J10" s="24">
        <f>'2016'!B10</f>
        <v>12</v>
      </c>
      <c r="K10" s="24">
        <f>'2017'!B10</f>
        <v>28</v>
      </c>
      <c r="L10" s="39">
        <f>'2018'!B10</f>
        <v>16</v>
      </c>
      <c r="M10" s="39">
        <f>'2019'!B10</f>
        <v>23</v>
      </c>
      <c r="N10" s="139"/>
    </row>
    <row r="11" spans="1:16" ht="15.75" customHeight="1" x14ac:dyDescent="0.25">
      <c r="A11" s="33" t="s">
        <v>12</v>
      </c>
      <c r="B11" s="35">
        <f>'2008'!B11</f>
        <v>27</v>
      </c>
      <c r="C11" s="23">
        <f>'2009'!B11</f>
        <v>33</v>
      </c>
      <c r="D11" s="23">
        <f>'2010'!B11</f>
        <v>40</v>
      </c>
      <c r="E11" s="23">
        <f>'2011'!B11</f>
        <v>12</v>
      </c>
      <c r="F11" s="23">
        <f>'2012'!B11</f>
        <v>24</v>
      </c>
      <c r="G11" s="23">
        <f>'2013'!B11</f>
        <v>10</v>
      </c>
      <c r="H11" s="23">
        <f>'2014'!B11</f>
        <v>19</v>
      </c>
      <c r="I11" s="24">
        <f>'2015'!B11</f>
        <v>11</v>
      </c>
      <c r="J11" s="24">
        <f>'2016'!B11</f>
        <v>3</v>
      </c>
      <c r="K11" s="39">
        <f>'2017'!B11</f>
        <v>10</v>
      </c>
      <c r="L11" s="39">
        <f>'2018'!B11</f>
        <v>14</v>
      </c>
      <c r="M11" s="39">
        <f>'2019'!B11</f>
        <v>16</v>
      </c>
      <c r="N11" s="139"/>
    </row>
    <row r="12" spans="1:16" ht="15.75" customHeight="1" x14ac:dyDescent="0.25">
      <c r="A12" s="33" t="s">
        <v>13</v>
      </c>
      <c r="B12" s="35">
        <f>'2008'!B12</f>
        <v>31</v>
      </c>
      <c r="C12" s="23">
        <f>'2009'!B12</f>
        <v>22</v>
      </c>
      <c r="D12" s="23">
        <f>'2010'!B12</f>
        <v>33</v>
      </c>
      <c r="E12" s="23">
        <f>'2011'!B12</f>
        <v>28</v>
      </c>
      <c r="F12" s="23">
        <f>'2012'!B12</f>
        <v>11</v>
      </c>
      <c r="G12" s="23">
        <f>'2013'!B12</f>
        <v>14</v>
      </c>
      <c r="H12" s="23">
        <f>'2014'!B12</f>
        <v>23</v>
      </c>
      <c r="I12" s="24">
        <f>'2015'!B12</f>
        <v>16</v>
      </c>
      <c r="J12" s="24">
        <f>'2016'!B12</f>
        <v>19</v>
      </c>
      <c r="K12" s="24">
        <f>'2017'!B12</f>
        <v>6</v>
      </c>
      <c r="L12" s="39">
        <f>'2018'!B12</f>
        <v>12</v>
      </c>
      <c r="M12" s="39">
        <f>'2019'!B12</f>
        <v>9</v>
      </c>
      <c r="N12" s="139"/>
    </row>
    <row r="13" spans="1:16" ht="15.75" customHeight="1" x14ac:dyDescent="0.25">
      <c r="A13" s="33" t="s">
        <v>14</v>
      </c>
      <c r="B13" s="35">
        <f>'2008'!B13</f>
        <v>50</v>
      </c>
      <c r="C13" s="23">
        <f>'2009'!B13</f>
        <v>36</v>
      </c>
      <c r="D13" s="23">
        <f>'2010'!B13</f>
        <v>30</v>
      </c>
      <c r="E13" s="23">
        <f>'2011'!B13</f>
        <v>32</v>
      </c>
      <c r="F13" s="23">
        <f>'2012'!B13</f>
        <v>18</v>
      </c>
      <c r="G13" s="23">
        <f>'2013'!B13</f>
        <v>24</v>
      </c>
      <c r="H13" s="23">
        <f>'2014'!B13</f>
        <v>12</v>
      </c>
      <c r="I13" s="24">
        <f>'2015'!B13</f>
        <v>25</v>
      </c>
      <c r="J13" s="24">
        <f>'2016'!B13</f>
        <v>32</v>
      </c>
      <c r="K13" s="39">
        <f>'2017'!B13</f>
        <v>13</v>
      </c>
      <c r="L13" s="39">
        <f>'2018'!B13</f>
        <v>9</v>
      </c>
      <c r="M13" s="39">
        <f>'2019'!B13</f>
        <v>13</v>
      </c>
      <c r="N13" s="139"/>
    </row>
    <row r="14" spans="1:16" ht="15.75" customHeight="1" x14ac:dyDescent="0.25">
      <c r="A14" s="33" t="s">
        <v>15</v>
      </c>
      <c r="B14" s="35">
        <f>'2008'!B14</f>
        <v>37</v>
      </c>
      <c r="C14" s="23">
        <f>'2009'!B14</f>
        <v>25</v>
      </c>
      <c r="D14" s="23">
        <f>'2010'!B14</f>
        <v>27</v>
      </c>
      <c r="E14" s="23">
        <f>'2011'!B14</f>
        <v>37</v>
      </c>
      <c r="F14" s="23">
        <f>'2012'!B14</f>
        <v>30</v>
      </c>
      <c r="G14" s="23">
        <f>'2013'!B14</f>
        <v>15</v>
      </c>
      <c r="H14" s="23">
        <f>'2014'!B14</f>
        <v>16</v>
      </c>
      <c r="I14" s="24">
        <f>'2015'!B14</f>
        <v>24</v>
      </c>
      <c r="J14" s="24">
        <f>'2016'!B14</f>
        <v>15</v>
      </c>
      <c r="K14" s="24">
        <f>'2017'!B14</f>
        <v>17</v>
      </c>
      <c r="L14" s="39">
        <f>'2018'!B14</f>
        <v>13</v>
      </c>
      <c r="M14" s="39">
        <f>'2019'!B14</f>
        <v>4</v>
      </c>
      <c r="N14" s="139"/>
    </row>
    <row r="15" spans="1:16" ht="15.75" customHeight="1" x14ac:dyDescent="0.25">
      <c r="A15" s="33" t="s">
        <v>16</v>
      </c>
      <c r="B15" s="35">
        <f>'2008'!B15</f>
        <v>40</v>
      </c>
      <c r="C15" s="23">
        <f>'2009'!B15</f>
        <v>18</v>
      </c>
      <c r="D15" s="23">
        <f>'2010'!B15</f>
        <v>14</v>
      </c>
      <c r="E15" s="23">
        <f>'2011'!B15</f>
        <v>16</v>
      </c>
      <c r="F15" s="23">
        <f>'2012'!B15</f>
        <v>18</v>
      </c>
      <c r="G15" s="23">
        <f>'2013'!B15</f>
        <v>29</v>
      </c>
      <c r="H15" s="23">
        <f>'2014'!B15</f>
        <v>18</v>
      </c>
      <c r="I15" s="24">
        <f>'2015'!B15</f>
        <v>11</v>
      </c>
      <c r="J15" s="24">
        <f>'2016'!B15</f>
        <v>11</v>
      </c>
      <c r="K15" s="39">
        <f>'2017'!B15</f>
        <v>8</v>
      </c>
      <c r="L15" s="39">
        <f>'2018'!B15</f>
        <v>10</v>
      </c>
      <c r="M15" s="39">
        <f>'2019'!B15</f>
        <v>17</v>
      </c>
      <c r="N15" s="139"/>
    </row>
    <row r="16" spans="1:16" ht="16.5" customHeight="1" thickBot="1" x14ac:dyDescent="0.3">
      <c r="A16" s="34" t="s">
        <v>17</v>
      </c>
      <c r="B16" s="36">
        <f>'2008'!B16</f>
        <v>30</v>
      </c>
      <c r="C16" s="25">
        <f>'2009'!B16</f>
        <v>33</v>
      </c>
      <c r="D16" s="25">
        <f>'2010'!B16</f>
        <v>27</v>
      </c>
      <c r="E16" s="25">
        <f>'2011'!B16</f>
        <v>10</v>
      </c>
      <c r="F16" s="25">
        <f>'2012'!B16</f>
        <v>11</v>
      </c>
      <c r="G16" s="25">
        <f>'2013'!B16</f>
        <v>15</v>
      </c>
      <c r="H16" s="25">
        <f>'2014'!B16</f>
        <v>11</v>
      </c>
      <c r="I16" s="26">
        <f>'2015'!B16</f>
        <v>8</v>
      </c>
      <c r="J16" s="26">
        <f>'2016'!B16</f>
        <v>8</v>
      </c>
      <c r="K16" s="26">
        <f>'2017'!B16</f>
        <v>4</v>
      </c>
      <c r="L16" s="26">
        <f>'2018'!B16</f>
        <v>11</v>
      </c>
      <c r="M16" s="26">
        <f>'2019'!B16</f>
        <v>11</v>
      </c>
      <c r="N16" s="140"/>
    </row>
    <row r="17" spans="1:14" ht="18.75" thickBot="1" x14ac:dyDescent="0.3">
      <c r="A17" s="18" t="s">
        <v>19</v>
      </c>
      <c r="B17" s="21">
        <f t="shared" ref="B17:M17" si="0">SUM(B5:B16)</f>
        <v>363</v>
      </c>
      <c r="C17" s="21">
        <f t="shared" si="0"/>
        <v>279</v>
      </c>
      <c r="D17" s="21">
        <f t="shared" si="0"/>
        <v>290</v>
      </c>
      <c r="E17" s="21">
        <f t="shared" si="0"/>
        <v>240</v>
      </c>
      <c r="F17" s="21">
        <f t="shared" si="0"/>
        <v>174</v>
      </c>
      <c r="G17" s="21">
        <f t="shared" si="0"/>
        <v>171</v>
      </c>
      <c r="H17" s="22">
        <f t="shared" si="0"/>
        <v>180</v>
      </c>
      <c r="I17" s="22">
        <f t="shared" si="0"/>
        <v>151</v>
      </c>
      <c r="J17" s="22">
        <f t="shared" si="0"/>
        <v>147</v>
      </c>
      <c r="K17" s="22">
        <f t="shared" si="0"/>
        <v>105</v>
      </c>
      <c r="L17" s="22">
        <f t="shared" si="0"/>
        <v>127</v>
      </c>
      <c r="M17" s="22">
        <f t="shared" si="0"/>
        <v>135</v>
      </c>
      <c r="N17" s="137"/>
    </row>
    <row r="27" spans="1:14" ht="13.5" thickBot="1" x14ac:dyDescent="0.25"/>
    <row r="28" spans="1:14" ht="15.75" x14ac:dyDescent="0.25">
      <c r="A28" s="379" t="s">
        <v>0</v>
      </c>
      <c r="B28" s="381" t="s">
        <v>29</v>
      </c>
      <c r="C28" s="382"/>
      <c r="D28" s="382"/>
      <c r="E28" s="382"/>
      <c r="F28" s="382"/>
      <c r="G28" s="382"/>
      <c r="H28" s="382"/>
      <c r="I28" s="382"/>
      <c r="J28" s="382"/>
      <c r="K28" s="382"/>
      <c r="L28" s="382"/>
      <c r="M28" s="382"/>
    </row>
    <row r="29" spans="1:14" ht="16.5" thickBot="1" x14ac:dyDescent="0.3">
      <c r="A29" s="380"/>
      <c r="B29" s="40">
        <v>2008</v>
      </c>
      <c r="C29" s="27">
        <v>2009</v>
      </c>
      <c r="D29" s="27">
        <v>2010</v>
      </c>
      <c r="E29" s="27">
        <v>2011</v>
      </c>
      <c r="F29" s="27">
        <v>2012</v>
      </c>
      <c r="G29" s="27">
        <v>2013</v>
      </c>
      <c r="H29" s="27">
        <v>2014</v>
      </c>
      <c r="I29" s="41">
        <v>2015</v>
      </c>
      <c r="J29" s="41">
        <v>2016</v>
      </c>
      <c r="K29" s="41">
        <v>2017</v>
      </c>
      <c r="L29" s="41">
        <v>2018</v>
      </c>
      <c r="M29" s="41">
        <v>2019</v>
      </c>
      <c r="N29" s="48">
        <v>2020</v>
      </c>
    </row>
    <row r="30" spans="1:14" ht="16.5" thickBot="1" x14ac:dyDescent="0.3">
      <c r="A30" s="32" t="s">
        <v>6</v>
      </c>
      <c r="B30" s="37">
        <f>'2008'!C5</f>
        <v>9</v>
      </c>
      <c r="C30" s="38">
        <f>'2009'!C5</f>
        <v>7</v>
      </c>
      <c r="D30" s="38">
        <f>'2010'!C5</f>
        <v>7</v>
      </c>
      <c r="E30" s="38">
        <f>'2011'!C5</f>
        <v>8</v>
      </c>
      <c r="F30" s="38">
        <f>'2012'!C5</f>
        <v>6</v>
      </c>
      <c r="G30" s="38">
        <f>'2013'!C5</f>
        <v>7</v>
      </c>
      <c r="H30" s="38">
        <f>'2014'!C5</f>
        <v>11</v>
      </c>
      <c r="I30" s="39">
        <f>'2015'!C5</f>
        <v>8</v>
      </c>
      <c r="J30" s="39">
        <f>'2016'!C5</f>
        <v>12</v>
      </c>
      <c r="K30" s="39">
        <f>'2017'!C5</f>
        <v>6</v>
      </c>
      <c r="L30" s="39">
        <f>'2018'!C5</f>
        <v>8</v>
      </c>
      <c r="M30" s="39">
        <f>'2019'!C5</f>
        <v>19</v>
      </c>
      <c r="N30" s="47">
        <v>11</v>
      </c>
    </row>
    <row r="31" spans="1:14" ht="16.5" thickBot="1" x14ac:dyDescent="0.3">
      <c r="A31" s="33" t="s">
        <v>7</v>
      </c>
      <c r="B31" s="35">
        <f>'2008'!C6</f>
        <v>11</v>
      </c>
      <c r="C31" s="23">
        <f>'2009'!C6</f>
        <v>5</v>
      </c>
      <c r="D31" s="23">
        <f>'2010'!C6</f>
        <v>7</v>
      </c>
      <c r="E31" s="23">
        <f>'2011'!C6</f>
        <v>8</v>
      </c>
      <c r="F31" s="23">
        <f>'2012'!C6</f>
        <v>10</v>
      </c>
      <c r="G31" s="23">
        <f>'2013'!C6</f>
        <v>6</v>
      </c>
      <c r="H31" s="23">
        <f>'2014'!C6</f>
        <v>9</v>
      </c>
      <c r="I31" s="24">
        <f>'2015'!C6</f>
        <v>8</v>
      </c>
      <c r="J31" s="24">
        <f>'2016'!C6</f>
        <v>5</v>
      </c>
      <c r="K31" s="24">
        <f>'2017'!C6</f>
        <v>8</v>
      </c>
      <c r="L31" s="39">
        <f>'2018'!C6</f>
        <v>5</v>
      </c>
      <c r="M31" s="39">
        <f>'2019'!C6</f>
        <v>12</v>
      </c>
      <c r="N31" s="47"/>
    </row>
    <row r="32" spans="1:14" ht="16.5" thickBot="1" x14ac:dyDescent="0.3">
      <c r="A32" s="33" t="s">
        <v>8</v>
      </c>
      <c r="B32" s="35">
        <f>'2008'!C7</f>
        <v>7</v>
      </c>
      <c r="C32" s="23">
        <f>'2009'!C7</f>
        <v>5</v>
      </c>
      <c r="D32" s="23">
        <f>'2010'!C7</f>
        <v>3</v>
      </c>
      <c r="E32" s="23">
        <f>'2011'!C7</f>
        <v>8</v>
      </c>
      <c r="F32" s="23">
        <f>'2012'!C7</f>
        <v>8</v>
      </c>
      <c r="G32" s="23">
        <f>'2013'!C7</f>
        <v>1</v>
      </c>
      <c r="H32" s="23">
        <f>'2014'!C7</f>
        <v>4</v>
      </c>
      <c r="I32" s="24">
        <f>'2015'!C7</f>
        <v>2</v>
      </c>
      <c r="J32" s="24">
        <f>'2016'!C7</f>
        <v>4</v>
      </c>
      <c r="K32" s="39">
        <f>'2017'!C7</f>
        <v>3</v>
      </c>
      <c r="L32" s="39">
        <f>'2018'!C7</f>
        <v>4</v>
      </c>
      <c r="M32" s="39">
        <f>'2019'!C7</f>
        <v>3</v>
      </c>
      <c r="N32" s="47"/>
    </row>
    <row r="33" spans="1:14" ht="16.5" thickBot="1" x14ac:dyDescent="0.3">
      <c r="A33" s="33" t="s">
        <v>9</v>
      </c>
      <c r="B33" s="35">
        <f>'2008'!C8</f>
        <v>8</v>
      </c>
      <c r="C33" s="23">
        <f>'2009'!C8</f>
        <v>6</v>
      </c>
      <c r="D33" s="23">
        <f>'2010'!C8</f>
        <v>4</v>
      </c>
      <c r="E33" s="23">
        <f>'2011'!C8</f>
        <v>11</v>
      </c>
      <c r="F33" s="23">
        <f>'2012'!C8</f>
        <v>2</v>
      </c>
      <c r="G33" s="23">
        <f>'2013'!C8</f>
        <v>1</v>
      </c>
      <c r="H33" s="23">
        <f>'2014'!C8</f>
        <v>6</v>
      </c>
      <c r="I33" s="24">
        <f>'2015'!C8</f>
        <v>5</v>
      </c>
      <c r="J33" s="24">
        <f>'2016'!C8</f>
        <v>10</v>
      </c>
      <c r="K33" s="24">
        <f>'2017'!C8</f>
        <v>0</v>
      </c>
      <c r="L33" s="39">
        <f>'2018'!C8</f>
        <v>2</v>
      </c>
      <c r="M33" s="39">
        <f>'2019'!C8</f>
        <v>5</v>
      </c>
      <c r="N33" s="47"/>
    </row>
    <row r="34" spans="1:14" ht="16.5" thickBot="1" x14ac:dyDescent="0.3">
      <c r="A34" s="33" t="s">
        <v>10</v>
      </c>
      <c r="B34" s="35">
        <f>'2008'!C9</f>
        <v>9</v>
      </c>
      <c r="C34" s="23">
        <f>'2009'!C9</f>
        <v>3</v>
      </c>
      <c r="D34" s="23">
        <f>'2010'!C9</f>
        <v>4</v>
      </c>
      <c r="E34" s="23">
        <f>'2011'!C9</f>
        <v>12</v>
      </c>
      <c r="F34" s="23">
        <f>'2012'!C9</f>
        <v>17</v>
      </c>
      <c r="G34" s="23">
        <f>'2013'!C9</f>
        <v>9</v>
      </c>
      <c r="H34" s="23">
        <f>'2014'!C9</f>
        <v>5</v>
      </c>
      <c r="I34" s="24">
        <f>'2015'!C9</f>
        <v>6</v>
      </c>
      <c r="J34" s="24">
        <f>'2016'!C9</f>
        <v>7</v>
      </c>
      <c r="K34" s="39">
        <f>'2017'!C9</f>
        <v>6</v>
      </c>
      <c r="L34" s="39">
        <f>'2018'!C9</f>
        <v>5</v>
      </c>
      <c r="M34" s="39">
        <f>'2019'!C9</f>
        <v>7</v>
      </c>
      <c r="N34" s="47"/>
    </row>
    <row r="35" spans="1:14" ht="16.5" thickBot="1" x14ac:dyDescent="0.3">
      <c r="A35" s="33" t="s">
        <v>11</v>
      </c>
      <c r="B35" s="35">
        <f>'2008'!C10</f>
        <v>11</v>
      </c>
      <c r="C35" s="23">
        <f>'2009'!C10</f>
        <v>13</v>
      </c>
      <c r="D35" s="23">
        <f>'2010'!C10</f>
        <v>12</v>
      </c>
      <c r="E35" s="23">
        <f>'2011'!C10</f>
        <v>7</v>
      </c>
      <c r="F35" s="23">
        <f>'2012'!C10</f>
        <v>6</v>
      </c>
      <c r="G35" s="23">
        <f>'2013'!C10</f>
        <v>7</v>
      </c>
      <c r="H35" s="23">
        <f>'2014'!C10</f>
        <v>6</v>
      </c>
      <c r="I35" s="24">
        <f>'2015'!C10</f>
        <v>12</v>
      </c>
      <c r="J35" s="24">
        <f>'2016'!C10</f>
        <v>10</v>
      </c>
      <c r="K35" s="24">
        <f>'2017'!C10</f>
        <v>6</v>
      </c>
      <c r="L35" s="39">
        <f>'2018'!C10</f>
        <v>10</v>
      </c>
      <c r="M35" s="39">
        <f>'2019'!C10</f>
        <v>5</v>
      </c>
      <c r="N35" s="47"/>
    </row>
    <row r="36" spans="1:14" ht="16.5" thickBot="1" x14ac:dyDescent="0.3">
      <c r="A36" s="33" t="s">
        <v>12</v>
      </c>
      <c r="B36" s="35">
        <f>'2008'!C11</f>
        <v>5</v>
      </c>
      <c r="C36" s="23">
        <f>'2009'!C11</f>
        <v>11</v>
      </c>
      <c r="D36" s="23">
        <f>'2010'!C11</f>
        <v>11</v>
      </c>
      <c r="E36" s="23">
        <f>'2011'!C11</f>
        <v>4</v>
      </c>
      <c r="F36" s="23">
        <f>'2012'!C11</f>
        <v>17</v>
      </c>
      <c r="G36" s="23">
        <f>'2013'!C11</f>
        <v>17</v>
      </c>
      <c r="H36" s="23">
        <f>'2014'!C11</f>
        <v>5</v>
      </c>
      <c r="I36" s="24">
        <f>'2015'!C11</f>
        <v>7</v>
      </c>
      <c r="J36" s="24">
        <f>'2016'!C11</f>
        <v>6</v>
      </c>
      <c r="K36" s="39">
        <f>'2017'!C11</f>
        <v>6</v>
      </c>
      <c r="L36" s="39">
        <f>'2018'!C11</f>
        <v>8</v>
      </c>
      <c r="M36" s="39">
        <f>'2019'!C11</f>
        <v>8</v>
      </c>
      <c r="N36" s="47"/>
    </row>
    <row r="37" spans="1:14" ht="16.5" thickBot="1" x14ac:dyDescent="0.3">
      <c r="A37" s="33" t="s">
        <v>13</v>
      </c>
      <c r="B37" s="35">
        <f>'2008'!C12</f>
        <v>8</v>
      </c>
      <c r="C37" s="23">
        <f>'2009'!C12</f>
        <v>18</v>
      </c>
      <c r="D37" s="23">
        <f>'2010'!C12</f>
        <v>9</v>
      </c>
      <c r="E37" s="23">
        <f>'2011'!C12</f>
        <v>12</v>
      </c>
      <c r="F37" s="23">
        <f>'2012'!C12</f>
        <v>13</v>
      </c>
      <c r="G37" s="23">
        <f>'2013'!C12</f>
        <v>10</v>
      </c>
      <c r="H37" s="23">
        <f>'2014'!C12</f>
        <v>23</v>
      </c>
      <c r="I37" s="24">
        <f>'2015'!C12</f>
        <v>17</v>
      </c>
      <c r="J37" s="24">
        <f>'2016'!C12</f>
        <v>17</v>
      </c>
      <c r="K37" s="24">
        <f>'2017'!C12</f>
        <v>10</v>
      </c>
      <c r="L37" s="39">
        <f>'2018'!C12</f>
        <v>12</v>
      </c>
      <c r="M37" s="39">
        <f>'2019'!C12</f>
        <v>7</v>
      </c>
      <c r="N37" s="47"/>
    </row>
    <row r="38" spans="1:14" ht="16.5" thickBot="1" x14ac:dyDescent="0.3">
      <c r="A38" s="33" t="s">
        <v>14</v>
      </c>
      <c r="B38" s="35">
        <f>'2008'!C13</f>
        <v>15</v>
      </c>
      <c r="C38" s="23">
        <f>'2009'!C13</f>
        <v>10</v>
      </c>
      <c r="D38" s="23">
        <f>'2010'!C13</f>
        <v>9</v>
      </c>
      <c r="E38" s="23">
        <f>'2011'!C13</f>
        <v>12</v>
      </c>
      <c r="F38" s="23">
        <f>'2012'!C13</f>
        <v>17</v>
      </c>
      <c r="G38" s="23">
        <f>'2013'!C13</f>
        <v>13</v>
      </c>
      <c r="H38" s="23">
        <f>'2014'!C13</f>
        <v>25</v>
      </c>
      <c r="I38" s="24">
        <f>'2015'!C13</f>
        <v>17</v>
      </c>
      <c r="J38" s="24">
        <f>'2016'!C13</f>
        <v>19</v>
      </c>
      <c r="K38" s="39">
        <f>'2017'!C13</f>
        <v>5</v>
      </c>
      <c r="L38" s="39">
        <f>'2018'!C13</f>
        <v>3</v>
      </c>
      <c r="M38" s="39">
        <f>'2019'!C13</f>
        <v>14</v>
      </c>
      <c r="N38" s="47"/>
    </row>
    <row r="39" spans="1:14" ht="16.5" thickBot="1" x14ac:dyDescent="0.3">
      <c r="A39" s="33" t="s">
        <v>15</v>
      </c>
      <c r="B39" s="35">
        <f>'2008'!C14</f>
        <v>11</v>
      </c>
      <c r="C39" s="23">
        <f>'2009'!C14</f>
        <v>13</v>
      </c>
      <c r="D39" s="23">
        <f>'2010'!C14</f>
        <v>25</v>
      </c>
      <c r="E39" s="23">
        <f>'2011'!C14</f>
        <v>12</v>
      </c>
      <c r="F39" s="23">
        <f>'2012'!C14</f>
        <v>18</v>
      </c>
      <c r="G39" s="23">
        <f>'2013'!C14</f>
        <v>16</v>
      </c>
      <c r="H39" s="23">
        <f>'2014'!C14</f>
        <v>30</v>
      </c>
      <c r="I39" s="24">
        <f>'2015'!C14</f>
        <v>26</v>
      </c>
      <c r="J39" s="24">
        <f>'2016'!C14</f>
        <v>27</v>
      </c>
      <c r="K39" s="24">
        <f>'2017'!C14</f>
        <v>27</v>
      </c>
      <c r="L39" s="39">
        <f>'2018'!C14</f>
        <v>33</v>
      </c>
      <c r="M39" s="39">
        <f>'2019'!C14</f>
        <v>12</v>
      </c>
      <c r="N39" s="47"/>
    </row>
    <row r="40" spans="1:14" ht="16.5" thickBot="1" x14ac:dyDescent="0.3">
      <c r="A40" s="33" t="s">
        <v>16</v>
      </c>
      <c r="B40" s="35">
        <f>'2008'!C15</f>
        <v>8</v>
      </c>
      <c r="C40" s="23">
        <f>'2009'!C15</f>
        <v>4</v>
      </c>
      <c r="D40" s="23">
        <f>'2010'!C15</f>
        <v>5</v>
      </c>
      <c r="E40" s="23">
        <f>'2011'!C15</f>
        <v>9</v>
      </c>
      <c r="F40" s="23">
        <f>'2012'!C15</f>
        <v>4</v>
      </c>
      <c r="G40" s="23">
        <f>'2013'!C15</f>
        <v>7</v>
      </c>
      <c r="H40" s="23">
        <f>'2014'!C15</f>
        <v>22</v>
      </c>
      <c r="I40" s="24">
        <f>'2015'!C15</f>
        <v>19</v>
      </c>
      <c r="J40" s="24">
        <f>'2016'!C15</f>
        <v>17</v>
      </c>
      <c r="K40" s="39">
        <f>'2017'!C15</f>
        <v>9</v>
      </c>
      <c r="L40" s="39">
        <f>'2018'!C15</f>
        <v>21</v>
      </c>
      <c r="M40" s="39">
        <f>'2019'!C15</f>
        <v>19</v>
      </c>
      <c r="N40" s="47"/>
    </row>
    <row r="41" spans="1:14" ht="16.5" thickBot="1" x14ac:dyDescent="0.3">
      <c r="A41" s="34" t="s">
        <v>17</v>
      </c>
      <c r="B41" s="36">
        <f>'2008'!C16</f>
        <v>14</v>
      </c>
      <c r="C41" s="25">
        <f>'2009'!C16</f>
        <v>11</v>
      </c>
      <c r="D41" s="25">
        <f>'2010'!C16</f>
        <v>14</v>
      </c>
      <c r="E41" s="25">
        <f>'2011'!C16</f>
        <v>3</v>
      </c>
      <c r="F41" s="25">
        <f>'2012'!C16</f>
        <v>13</v>
      </c>
      <c r="G41" s="25">
        <f>'2013'!C16</f>
        <v>4</v>
      </c>
      <c r="H41" s="25">
        <f>'2014'!C16</f>
        <v>12</v>
      </c>
      <c r="I41" s="26">
        <f>'2015'!C16</f>
        <v>17</v>
      </c>
      <c r="J41" s="26">
        <f>'2016'!C16</f>
        <v>11</v>
      </c>
      <c r="K41" s="26">
        <f>'2017'!C16</f>
        <v>19</v>
      </c>
      <c r="L41" s="26">
        <f>'2018'!C16</f>
        <v>22</v>
      </c>
      <c r="M41" s="26">
        <f>'2019'!C16</f>
        <v>7</v>
      </c>
      <c r="N41" s="47"/>
    </row>
    <row r="42" spans="1:14" ht="18.75" thickBot="1" x14ac:dyDescent="0.3">
      <c r="A42" s="18" t="s">
        <v>19</v>
      </c>
      <c r="B42" s="21">
        <f t="shared" ref="B42:H42" si="1">SUM(B30:B41)</f>
        <v>116</v>
      </c>
      <c r="C42" s="21">
        <f t="shared" si="1"/>
        <v>106</v>
      </c>
      <c r="D42" s="21">
        <f t="shared" si="1"/>
        <v>110</v>
      </c>
      <c r="E42" s="21">
        <f t="shared" si="1"/>
        <v>106</v>
      </c>
      <c r="F42" s="21">
        <f t="shared" si="1"/>
        <v>131</v>
      </c>
      <c r="G42" s="21">
        <f t="shared" si="1"/>
        <v>98</v>
      </c>
      <c r="H42" s="22">
        <f t="shared" si="1"/>
        <v>158</v>
      </c>
      <c r="I42" s="22">
        <f>SUM(I30:I41)</f>
        <v>144</v>
      </c>
      <c r="J42" s="22">
        <f>SUM(J30:J41)</f>
        <v>145</v>
      </c>
      <c r="K42" s="22">
        <f>SUM(K30:K41)</f>
        <v>105</v>
      </c>
      <c r="L42" s="22">
        <f>SUM(L30:L41)</f>
        <v>133</v>
      </c>
      <c r="M42" s="22">
        <f>SUM(M30:M41)</f>
        <v>118</v>
      </c>
      <c r="N42" s="47"/>
    </row>
    <row r="53" spans="1:1" x14ac:dyDescent="0.2">
      <c r="A53" t="s">
        <v>30</v>
      </c>
    </row>
  </sheetData>
  <mergeCells count="5">
    <mergeCell ref="A1:L1"/>
    <mergeCell ref="A28:A29"/>
    <mergeCell ref="A3:A4"/>
    <mergeCell ref="B3:M3"/>
    <mergeCell ref="B28:M28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0"/>
  </sheetPr>
  <dimension ref="A1:J55"/>
  <sheetViews>
    <sheetView topLeftCell="A37" zoomScaleNormal="100" workbookViewId="0">
      <selection activeCell="I14" sqref="I14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  <col min="9" max="9" width="13.7109375" bestFit="1" customWidth="1"/>
    <col min="10" max="10" width="16.42578125" customWidth="1"/>
  </cols>
  <sheetData>
    <row r="1" spans="1:10" ht="41.25" customHeight="1" x14ac:dyDescent="0.2">
      <c r="A1" s="209" t="s">
        <v>41</v>
      </c>
      <c r="B1" s="209"/>
      <c r="C1" s="209"/>
      <c r="D1" s="209"/>
      <c r="E1" s="209"/>
      <c r="F1" s="209"/>
      <c r="G1" s="209"/>
    </row>
    <row r="2" spans="1:10" ht="13.5" thickBot="1" x14ac:dyDescent="0.25"/>
    <row r="3" spans="1:10" x14ac:dyDescent="0.2">
      <c r="A3" s="210" t="s">
        <v>0</v>
      </c>
      <c r="B3" s="212" t="s">
        <v>5</v>
      </c>
      <c r="C3" s="212"/>
      <c r="D3" s="212"/>
      <c r="E3" s="212"/>
      <c r="F3" s="212"/>
      <c r="G3" s="213"/>
    </row>
    <row r="4" spans="1:10" ht="39" thickBot="1" x14ac:dyDescent="0.25">
      <c r="A4" s="211"/>
      <c r="B4" s="1" t="s">
        <v>1</v>
      </c>
      <c r="C4" s="1" t="s">
        <v>2</v>
      </c>
      <c r="D4" s="1" t="s">
        <v>3</v>
      </c>
      <c r="E4" s="1" t="s">
        <v>4</v>
      </c>
      <c r="F4" s="12" t="s">
        <v>20</v>
      </c>
      <c r="G4" s="13" t="s">
        <v>21</v>
      </c>
      <c r="I4" s="1" t="s">
        <v>39</v>
      </c>
      <c r="J4" s="1" t="s">
        <v>40</v>
      </c>
    </row>
    <row r="5" spans="1:10" ht="12.75" customHeight="1" x14ac:dyDescent="0.2">
      <c r="A5" s="2" t="s">
        <v>6</v>
      </c>
      <c r="B5" s="3"/>
      <c r="C5" s="3"/>
      <c r="D5" s="3"/>
      <c r="E5" s="3"/>
      <c r="F5" s="220">
        <f>SUM(B17:C17)</f>
        <v>88</v>
      </c>
      <c r="G5" s="223">
        <f>SUM(D17:E17)</f>
        <v>4</v>
      </c>
      <c r="J5" s="3"/>
    </row>
    <row r="6" spans="1:10" ht="12.75" customHeight="1" x14ac:dyDescent="0.2">
      <c r="A6" s="4" t="s">
        <v>7</v>
      </c>
      <c r="B6" s="5"/>
      <c r="C6" s="5"/>
      <c r="D6" s="5"/>
      <c r="E6" s="5"/>
      <c r="F6" s="221"/>
      <c r="G6" s="224"/>
      <c r="J6" s="3"/>
    </row>
    <row r="7" spans="1:10" ht="12.75" customHeight="1" x14ac:dyDescent="0.2">
      <c r="A7" s="4" t="s">
        <v>8</v>
      </c>
      <c r="B7" s="5"/>
      <c r="C7" s="5"/>
      <c r="D7" s="5"/>
      <c r="E7" s="5"/>
      <c r="F7" s="221"/>
      <c r="G7" s="224"/>
      <c r="J7" s="3"/>
    </row>
    <row r="8" spans="1:10" ht="12.75" customHeight="1" x14ac:dyDescent="0.2">
      <c r="A8" s="4" t="s">
        <v>9</v>
      </c>
      <c r="B8" s="5"/>
      <c r="C8" s="5"/>
      <c r="D8" s="5"/>
      <c r="E8" s="5"/>
      <c r="F8" s="221"/>
      <c r="G8" s="224"/>
      <c r="J8" s="3"/>
    </row>
    <row r="9" spans="1:10" ht="12.75" customHeight="1" x14ac:dyDescent="0.2">
      <c r="A9" s="4" t="s">
        <v>10</v>
      </c>
      <c r="B9" s="5">
        <v>14</v>
      </c>
      <c r="C9" s="5">
        <v>7</v>
      </c>
      <c r="D9" s="5">
        <v>0</v>
      </c>
      <c r="E9" s="5">
        <v>1</v>
      </c>
      <c r="F9" s="221"/>
      <c r="G9" s="224"/>
      <c r="I9">
        <v>3</v>
      </c>
      <c r="J9" s="3">
        <f t="shared" ref="J9:J16" si="0">SUM(D9,I9)</f>
        <v>3</v>
      </c>
    </row>
    <row r="10" spans="1:10" ht="12.75" customHeight="1" x14ac:dyDescent="0.2">
      <c r="A10" s="4" t="s">
        <v>11</v>
      </c>
      <c r="B10" s="5">
        <v>12</v>
      </c>
      <c r="C10" s="5">
        <v>10</v>
      </c>
      <c r="D10" s="5">
        <v>0</v>
      </c>
      <c r="E10" s="5">
        <v>0</v>
      </c>
      <c r="F10" s="221"/>
      <c r="G10" s="224"/>
      <c r="I10">
        <v>2</v>
      </c>
      <c r="J10" s="3">
        <f t="shared" si="0"/>
        <v>2</v>
      </c>
    </row>
    <row r="11" spans="1:10" ht="12.75" customHeight="1" x14ac:dyDescent="0.2">
      <c r="A11" s="4" t="s">
        <v>12</v>
      </c>
      <c r="B11" s="5">
        <v>3</v>
      </c>
      <c r="C11" s="5">
        <v>6</v>
      </c>
      <c r="D11" s="5">
        <v>2</v>
      </c>
      <c r="E11" s="5">
        <v>0</v>
      </c>
      <c r="F11" s="221"/>
      <c r="G11" s="224"/>
      <c r="I11">
        <v>5</v>
      </c>
      <c r="J11" s="3">
        <f t="shared" si="0"/>
        <v>7</v>
      </c>
    </row>
    <row r="12" spans="1:10" ht="12.75" customHeight="1" x14ac:dyDescent="0.2">
      <c r="A12" s="4" t="s">
        <v>13</v>
      </c>
      <c r="B12" s="5">
        <v>19</v>
      </c>
      <c r="C12" s="5">
        <v>17</v>
      </c>
      <c r="D12" s="5">
        <v>0</v>
      </c>
      <c r="E12" s="5">
        <v>1</v>
      </c>
      <c r="F12" s="221"/>
      <c r="G12" s="224"/>
      <c r="I12">
        <v>5</v>
      </c>
      <c r="J12" s="3">
        <f t="shared" si="0"/>
        <v>5</v>
      </c>
    </row>
    <row r="13" spans="1:10" ht="12.75" customHeight="1" x14ac:dyDescent="0.2">
      <c r="A13" s="4" t="s">
        <v>14</v>
      </c>
      <c r="B13" s="5"/>
      <c r="C13" s="5"/>
      <c r="D13" s="5"/>
      <c r="E13" s="5"/>
      <c r="F13" s="221"/>
      <c r="G13" s="224"/>
      <c r="J13" s="3">
        <f t="shared" si="0"/>
        <v>0</v>
      </c>
    </row>
    <row r="14" spans="1:10" ht="12.75" customHeight="1" x14ac:dyDescent="0.2">
      <c r="A14" s="4" t="s">
        <v>15</v>
      </c>
      <c r="B14" s="5"/>
      <c r="C14" s="5"/>
      <c r="D14" s="5"/>
      <c r="E14" s="5"/>
      <c r="F14" s="221"/>
      <c r="G14" s="224"/>
      <c r="J14" s="3">
        <f t="shared" si="0"/>
        <v>0</v>
      </c>
    </row>
    <row r="15" spans="1:10" ht="12.75" customHeight="1" x14ac:dyDescent="0.2">
      <c r="A15" s="4" t="s">
        <v>16</v>
      </c>
      <c r="B15" s="5"/>
      <c r="C15" s="5"/>
      <c r="D15" s="5"/>
      <c r="E15" s="5"/>
      <c r="F15" s="221"/>
      <c r="G15" s="224"/>
      <c r="J15" s="3">
        <f t="shared" si="0"/>
        <v>0</v>
      </c>
    </row>
    <row r="16" spans="1:10" ht="13.5" customHeight="1" thickBot="1" x14ac:dyDescent="0.25">
      <c r="A16" s="6" t="s">
        <v>17</v>
      </c>
      <c r="B16" s="7"/>
      <c r="C16" s="7"/>
      <c r="D16" s="7"/>
      <c r="E16" s="7"/>
      <c r="F16" s="221"/>
      <c r="G16" s="224"/>
      <c r="J16" s="3">
        <f t="shared" si="0"/>
        <v>0</v>
      </c>
    </row>
    <row r="17" spans="1:10" ht="15.75" customHeight="1" thickBot="1" x14ac:dyDescent="0.3">
      <c r="A17" s="8" t="s">
        <v>19</v>
      </c>
      <c r="B17" s="9">
        <f>SUM(B5:B16)</f>
        <v>48</v>
      </c>
      <c r="C17" s="9">
        <f>SUM(C5:C16)</f>
        <v>40</v>
      </c>
      <c r="D17" s="9">
        <f>SUM(D5:D16)</f>
        <v>2</v>
      </c>
      <c r="E17" s="10">
        <f>SUM(E5:E16)</f>
        <v>2</v>
      </c>
      <c r="F17" s="222"/>
      <c r="G17" s="225"/>
      <c r="I17" s="9">
        <f>SUM(I5:I16)</f>
        <v>15</v>
      </c>
      <c r="J17" s="9">
        <f>SUM(J5:J16)</f>
        <v>17</v>
      </c>
    </row>
    <row r="24" spans="1:10" x14ac:dyDescent="0.2">
      <c r="H24" s="15"/>
      <c r="I24" s="15"/>
    </row>
    <row r="25" spans="1:10" x14ac:dyDescent="0.2">
      <c r="H25" s="15"/>
      <c r="I25" s="11"/>
    </row>
    <row r="26" spans="1:10" x14ac:dyDescent="0.2">
      <c r="H26" s="15"/>
      <c r="I26" s="15"/>
    </row>
    <row r="54" spans="1:1" x14ac:dyDescent="0.2">
      <c r="A54" s="31" t="s">
        <v>36</v>
      </c>
    </row>
    <row r="55" spans="1:1" x14ac:dyDescent="0.2">
      <c r="A55" s="31"/>
    </row>
  </sheetData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opLeftCell="A4" zoomScaleNormal="100" workbookViewId="0">
      <selection activeCell="D16" sqref="D16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</cols>
  <sheetData>
    <row r="1" spans="1:7" ht="41.25" customHeight="1" x14ac:dyDescent="0.2">
      <c r="A1" s="209" t="s">
        <v>23</v>
      </c>
      <c r="B1" s="209"/>
      <c r="C1" s="209"/>
      <c r="D1" s="209"/>
      <c r="E1" s="209"/>
      <c r="F1" s="209"/>
      <c r="G1" s="209"/>
    </row>
    <row r="2" spans="1:7" ht="13.5" thickBot="1" x14ac:dyDescent="0.25"/>
    <row r="3" spans="1:7" x14ac:dyDescent="0.2">
      <c r="A3" s="210" t="s">
        <v>0</v>
      </c>
      <c r="B3" s="212" t="s">
        <v>5</v>
      </c>
      <c r="C3" s="212"/>
      <c r="D3" s="212"/>
      <c r="E3" s="212"/>
      <c r="F3" s="212"/>
      <c r="G3" s="213"/>
    </row>
    <row r="4" spans="1:7" ht="39" thickBot="1" x14ac:dyDescent="0.25">
      <c r="A4" s="211"/>
      <c r="B4" s="1" t="s">
        <v>1</v>
      </c>
      <c r="C4" s="1" t="s">
        <v>2</v>
      </c>
      <c r="D4" s="1" t="s">
        <v>3</v>
      </c>
      <c r="E4" s="1" t="s">
        <v>4</v>
      </c>
      <c r="F4" s="12" t="s">
        <v>20</v>
      </c>
      <c r="G4" s="13" t="s">
        <v>21</v>
      </c>
    </row>
    <row r="5" spans="1:7" ht="12.75" customHeight="1" x14ac:dyDescent="0.2">
      <c r="A5" s="2" t="s">
        <v>6</v>
      </c>
      <c r="B5" s="3">
        <v>25</v>
      </c>
      <c r="C5" s="5">
        <v>7</v>
      </c>
      <c r="D5" s="5">
        <v>5</v>
      </c>
      <c r="E5" s="5">
        <v>3</v>
      </c>
      <c r="F5" s="220">
        <f>SUM(B17:C17)</f>
        <v>400</v>
      </c>
      <c r="G5" s="223">
        <f>SUM(D17:E17)</f>
        <v>50</v>
      </c>
    </row>
    <row r="6" spans="1:7" ht="12.75" customHeight="1" x14ac:dyDescent="0.2">
      <c r="A6" s="4" t="s">
        <v>7</v>
      </c>
      <c r="B6" s="5">
        <v>19</v>
      </c>
      <c r="C6" s="5">
        <v>7</v>
      </c>
      <c r="D6" s="5">
        <v>2</v>
      </c>
      <c r="E6" s="5">
        <v>7</v>
      </c>
      <c r="F6" s="221"/>
      <c r="G6" s="224"/>
    </row>
    <row r="7" spans="1:7" ht="12.75" customHeight="1" x14ac:dyDescent="0.2">
      <c r="A7" s="4" t="s">
        <v>8</v>
      </c>
      <c r="B7" s="5">
        <v>12</v>
      </c>
      <c r="C7" s="5">
        <v>3</v>
      </c>
      <c r="D7" s="5">
        <v>0</v>
      </c>
      <c r="E7" s="5">
        <v>0</v>
      </c>
      <c r="F7" s="221"/>
      <c r="G7" s="224"/>
    </row>
    <row r="8" spans="1:7" ht="12.75" customHeight="1" x14ac:dyDescent="0.2">
      <c r="A8" s="4" t="s">
        <v>9</v>
      </c>
      <c r="B8" s="5">
        <v>23</v>
      </c>
      <c r="C8" s="5">
        <v>4</v>
      </c>
      <c r="D8" s="5">
        <v>2</v>
      </c>
      <c r="E8" s="5">
        <v>4</v>
      </c>
      <c r="F8" s="221"/>
      <c r="G8" s="224"/>
    </row>
    <row r="9" spans="1:7" ht="12.75" customHeight="1" x14ac:dyDescent="0.2">
      <c r="A9" s="4" t="s">
        <v>10</v>
      </c>
      <c r="B9" s="5">
        <v>20</v>
      </c>
      <c r="C9" s="5">
        <v>4</v>
      </c>
      <c r="D9" s="5">
        <v>1</v>
      </c>
      <c r="E9" s="5">
        <v>2</v>
      </c>
      <c r="F9" s="221"/>
      <c r="G9" s="224"/>
    </row>
    <row r="10" spans="1:7" ht="12.75" customHeight="1" x14ac:dyDescent="0.2">
      <c r="A10" s="4" t="s">
        <v>11</v>
      </c>
      <c r="B10" s="5">
        <v>20</v>
      </c>
      <c r="C10" s="5">
        <v>12</v>
      </c>
      <c r="D10" s="5">
        <v>2</v>
      </c>
      <c r="E10" s="5">
        <v>0</v>
      </c>
      <c r="F10" s="221"/>
      <c r="G10" s="224"/>
    </row>
    <row r="11" spans="1:7" ht="12.75" customHeight="1" x14ac:dyDescent="0.2">
      <c r="A11" s="4" t="s">
        <v>12</v>
      </c>
      <c r="B11" s="5">
        <v>40</v>
      </c>
      <c r="C11" s="5">
        <v>11</v>
      </c>
      <c r="D11" s="5">
        <v>2</v>
      </c>
      <c r="E11" s="5">
        <v>0</v>
      </c>
      <c r="F11" s="221"/>
      <c r="G11" s="224"/>
    </row>
    <row r="12" spans="1:7" ht="12.75" customHeight="1" x14ac:dyDescent="0.2">
      <c r="A12" s="4" t="s">
        <v>13</v>
      </c>
      <c r="B12" s="5">
        <v>33</v>
      </c>
      <c r="C12" s="5">
        <v>9</v>
      </c>
      <c r="D12" s="5">
        <v>4</v>
      </c>
      <c r="E12" s="5">
        <v>0</v>
      </c>
      <c r="F12" s="221"/>
      <c r="G12" s="224"/>
    </row>
    <row r="13" spans="1:7" ht="12.75" customHeight="1" x14ac:dyDescent="0.2">
      <c r="A13" s="4" t="s">
        <v>14</v>
      </c>
      <c r="B13" s="5">
        <v>30</v>
      </c>
      <c r="C13" s="5">
        <v>9</v>
      </c>
      <c r="D13" s="5">
        <v>1</v>
      </c>
      <c r="E13" s="5">
        <v>1</v>
      </c>
      <c r="F13" s="221"/>
      <c r="G13" s="224"/>
    </row>
    <row r="14" spans="1:7" ht="12.75" customHeight="1" x14ac:dyDescent="0.2">
      <c r="A14" s="4" t="s">
        <v>15</v>
      </c>
      <c r="B14" s="5">
        <v>27</v>
      </c>
      <c r="C14" s="5">
        <v>25</v>
      </c>
      <c r="D14" s="5">
        <v>1</v>
      </c>
      <c r="E14" s="5">
        <v>5</v>
      </c>
      <c r="F14" s="221"/>
      <c r="G14" s="224"/>
    </row>
    <row r="15" spans="1:7" ht="12.75" customHeight="1" x14ac:dyDescent="0.2">
      <c r="A15" s="4" t="s">
        <v>16</v>
      </c>
      <c r="B15" s="5">
        <v>14</v>
      </c>
      <c r="C15" s="5">
        <v>5</v>
      </c>
      <c r="D15" s="5">
        <v>4</v>
      </c>
      <c r="E15" s="5">
        <v>2</v>
      </c>
      <c r="F15" s="221"/>
      <c r="G15" s="224"/>
    </row>
    <row r="16" spans="1:7" ht="13.5" customHeight="1" thickBot="1" x14ac:dyDescent="0.25">
      <c r="A16" s="6" t="s">
        <v>17</v>
      </c>
      <c r="B16" s="7">
        <v>27</v>
      </c>
      <c r="C16" s="5">
        <v>14</v>
      </c>
      <c r="D16" s="5">
        <v>2</v>
      </c>
      <c r="E16" s="5">
        <v>0</v>
      </c>
      <c r="F16" s="221"/>
      <c r="G16" s="224"/>
    </row>
    <row r="17" spans="1:7" ht="15.75" customHeight="1" thickBot="1" x14ac:dyDescent="0.3">
      <c r="A17" s="8" t="s">
        <v>19</v>
      </c>
      <c r="B17" s="9">
        <f>SUM(B5:B16)</f>
        <v>290</v>
      </c>
      <c r="C17" s="9">
        <f>SUM(C5:C16)</f>
        <v>110</v>
      </c>
      <c r="D17" s="9">
        <f>SUM(D5:D16)</f>
        <v>26</v>
      </c>
      <c r="E17" s="10">
        <f>SUM(E5:E16)</f>
        <v>24</v>
      </c>
      <c r="F17" s="222"/>
      <c r="G17" s="225"/>
    </row>
    <row r="54" spans="1:1" x14ac:dyDescent="0.2">
      <c r="A54" s="31" t="s">
        <v>36</v>
      </c>
    </row>
    <row r="55" spans="1:1" x14ac:dyDescent="0.2">
      <c r="A55" s="31" t="s">
        <v>37</v>
      </c>
    </row>
  </sheetData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Normal="100" workbookViewId="0">
      <selection activeCell="A55" sqref="A55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</cols>
  <sheetData>
    <row r="1" spans="1:7" ht="41.25" customHeight="1" x14ac:dyDescent="0.2">
      <c r="A1" s="209" t="s">
        <v>24</v>
      </c>
      <c r="B1" s="209"/>
      <c r="C1" s="209"/>
      <c r="D1" s="209"/>
      <c r="E1" s="209"/>
      <c r="F1" s="209"/>
      <c r="G1" s="209"/>
    </row>
    <row r="2" spans="1:7" ht="13.5" thickBot="1" x14ac:dyDescent="0.25"/>
    <row r="3" spans="1:7" x14ac:dyDescent="0.2">
      <c r="A3" s="210" t="s">
        <v>0</v>
      </c>
      <c r="B3" s="212" t="s">
        <v>5</v>
      </c>
      <c r="C3" s="212"/>
      <c r="D3" s="212"/>
      <c r="E3" s="212"/>
      <c r="F3" s="212"/>
      <c r="G3" s="213"/>
    </row>
    <row r="4" spans="1:7" ht="39" thickBot="1" x14ac:dyDescent="0.25">
      <c r="A4" s="211"/>
      <c r="B4" s="1" t="s">
        <v>1</v>
      </c>
      <c r="C4" s="1" t="s">
        <v>2</v>
      </c>
      <c r="D4" s="1" t="s">
        <v>3</v>
      </c>
      <c r="E4" s="1" t="s">
        <v>4</v>
      </c>
      <c r="F4" s="12" t="s">
        <v>20</v>
      </c>
      <c r="G4" s="13" t="s">
        <v>21</v>
      </c>
    </row>
    <row r="5" spans="1:7" ht="12.75" customHeight="1" x14ac:dyDescent="0.2">
      <c r="A5" s="2" t="s">
        <v>6</v>
      </c>
      <c r="B5" s="3">
        <v>17</v>
      </c>
      <c r="C5" s="5">
        <v>8</v>
      </c>
      <c r="D5" s="5">
        <v>2</v>
      </c>
      <c r="E5" s="5">
        <v>1</v>
      </c>
      <c r="F5" s="220">
        <f>SUM(B17:C17)</f>
        <v>346</v>
      </c>
      <c r="G5" s="223">
        <f>SUM(D17:E17)</f>
        <v>44</v>
      </c>
    </row>
    <row r="6" spans="1:7" ht="12.75" customHeight="1" x14ac:dyDescent="0.2">
      <c r="A6" s="4" t="s">
        <v>7</v>
      </c>
      <c r="B6" s="5">
        <v>24</v>
      </c>
      <c r="C6" s="5">
        <v>8</v>
      </c>
      <c r="D6" s="5">
        <v>0</v>
      </c>
      <c r="E6" s="5">
        <v>2</v>
      </c>
      <c r="F6" s="221"/>
      <c r="G6" s="224"/>
    </row>
    <row r="7" spans="1:7" ht="12.75" customHeight="1" x14ac:dyDescent="0.2">
      <c r="A7" s="4" t="s">
        <v>8</v>
      </c>
      <c r="B7" s="5">
        <v>14</v>
      </c>
      <c r="C7" s="5">
        <v>8</v>
      </c>
      <c r="D7" s="5">
        <v>2</v>
      </c>
      <c r="E7" s="5">
        <v>0</v>
      </c>
      <c r="F7" s="221"/>
      <c r="G7" s="224"/>
    </row>
    <row r="8" spans="1:7" ht="12.75" customHeight="1" x14ac:dyDescent="0.2">
      <c r="A8" s="4" t="s">
        <v>9</v>
      </c>
      <c r="B8" s="5">
        <v>12</v>
      </c>
      <c r="C8" s="5">
        <v>11</v>
      </c>
      <c r="D8" s="5">
        <v>1</v>
      </c>
      <c r="E8" s="5">
        <v>1</v>
      </c>
      <c r="F8" s="221"/>
      <c r="G8" s="224"/>
    </row>
    <row r="9" spans="1:7" ht="12.75" customHeight="1" x14ac:dyDescent="0.2">
      <c r="A9" s="4" t="s">
        <v>10</v>
      </c>
      <c r="B9" s="5">
        <v>19</v>
      </c>
      <c r="C9" s="5">
        <v>12</v>
      </c>
      <c r="D9" s="5">
        <v>3</v>
      </c>
      <c r="E9" s="5">
        <v>0</v>
      </c>
      <c r="F9" s="221"/>
      <c r="G9" s="224"/>
    </row>
    <row r="10" spans="1:7" ht="12.75" customHeight="1" x14ac:dyDescent="0.2">
      <c r="A10" s="4" t="s">
        <v>11</v>
      </c>
      <c r="B10" s="5">
        <v>19</v>
      </c>
      <c r="C10" s="5">
        <v>7</v>
      </c>
      <c r="D10" s="5">
        <v>2</v>
      </c>
      <c r="E10" s="5">
        <v>0</v>
      </c>
      <c r="F10" s="221"/>
      <c r="G10" s="224"/>
    </row>
    <row r="11" spans="1:7" ht="12.75" customHeight="1" x14ac:dyDescent="0.2">
      <c r="A11" s="4" t="s">
        <v>12</v>
      </c>
      <c r="B11" s="5">
        <v>12</v>
      </c>
      <c r="C11" s="5">
        <v>4</v>
      </c>
      <c r="D11" s="5">
        <v>3</v>
      </c>
      <c r="E11" s="5">
        <v>0</v>
      </c>
      <c r="F11" s="221"/>
      <c r="G11" s="224"/>
    </row>
    <row r="12" spans="1:7" ht="12.75" customHeight="1" x14ac:dyDescent="0.2">
      <c r="A12" s="4" t="s">
        <v>13</v>
      </c>
      <c r="B12" s="5">
        <v>28</v>
      </c>
      <c r="C12" s="5">
        <v>12</v>
      </c>
      <c r="D12" s="5">
        <v>5</v>
      </c>
      <c r="E12" s="5">
        <v>0</v>
      </c>
      <c r="F12" s="221"/>
      <c r="G12" s="224"/>
    </row>
    <row r="13" spans="1:7" ht="12.75" customHeight="1" x14ac:dyDescent="0.2">
      <c r="A13" s="4" t="s">
        <v>14</v>
      </c>
      <c r="B13" s="5">
        <v>32</v>
      </c>
      <c r="C13" s="5">
        <v>12</v>
      </c>
      <c r="D13" s="5">
        <v>5</v>
      </c>
      <c r="E13" s="5">
        <v>5</v>
      </c>
      <c r="F13" s="221"/>
      <c r="G13" s="224"/>
    </row>
    <row r="14" spans="1:7" ht="12.75" customHeight="1" x14ac:dyDescent="0.2">
      <c r="A14" s="4" t="s">
        <v>15</v>
      </c>
      <c r="B14" s="5">
        <v>37</v>
      </c>
      <c r="C14" s="5">
        <v>12</v>
      </c>
      <c r="D14" s="5">
        <v>0</v>
      </c>
      <c r="E14" s="5">
        <v>1</v>
      </c>
      <c r="F14" s="221"/>
      <c r="G14" s="224"/>
    </row>
    <row r="15" spans="1:7" ht="12.75" customHeight="1" x14ac:dyDescent="0.2">
      <c r="A15" s="4" t="s">
        <v>16</v>
      </c>
      <c r="B15" s="5">
        <v>16</v>
      </c>
      <c r="C15" s="5">
        <v>9</v>
      </c>
      <c r="D15" s="5">
        <v>1</v>
      </c>
      <c r="E15" s="5">
        <v>5</v>
      </c>
      <c r="F15" s="221"/>
      <c r="G15" s="224"/>
    </row>
    <row r="16" spans="1:7" ht="13.5" customHeight="1" thickBot="1" x14ac:dyDescent="0.25">
      <c r="A16" s="6" t="s">
        <v>17</v>
      </c>
      <c r="B16" s="7">
        <v>10</v>
      </c>
      <c r="C16" s="5">
        <v>3</v>
      </c>
      <c r="D16" s="5">
        <v>3</v>
      </c>
      <c r="E16" s="5">
        <v>2</v>
      </c>
      <c r="F16" s="221"/>
      <c r="G16" s="224"/>
    </row>
    <row r="17" spans="1:7" ht="15.75" customHeight="1" thickBot="1" x14ac:dyDescent="0.3">
      <c r="A17" s="8" t="s">
        <v>19</v>
      </c>
      <c r="B17" s="9">
        <f>SUM(B5:B16)</f>
        <v>240</v>
      </c>
      <c r="C17" s="9">
        <f>SUM(C5:C16)</f>
        <v>106</v>
      </c>
      <c r="D17" s="9">
        <f>SUM(D5:D16)</f>
        <v>27</v>
      </c>
      <c r="E17" s="10">
        <f>SUM(E5:E16)</f>
        <v>17</v>
      </c>
      <c r="F17" s="222"/>
      <c r="G17" s="225"/>
    </row>
    <row r="54" spans="1:1" x14ac:dyDescent="0.2">
      <c r="A54" s="31" t="s">
        <v>36</v>
      </c>
    </row>
    <row r="55" spans="1:1" x14ac:dyDescent="0.2">
      <c r="A55" s="31" t="s">
        <v>37</v>
      </c>
    </row>
  </sheetData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Normal="100" workbookViewId="0">
      <selection activeCell="C59" sqref="C59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</cols>
  <sheetData>
    <row r="1" spans="1:7" ht="41.25" customHeight="1" x14ac:dyDescent="0.2">
      <c r="A1" s="209" t="s">
        <v>25</v>
      </c>
      <c r="B1" s="209"/>
      <c r="C1" s="209"/>
      <c r="D1" s="209"/>
      <c r="E1" s="209"/>
      <c r="F1" s="209"/>
      <c r="G1" s="209"/>
    </row>
    <row r="2" spans="1:7" ht="13.5" thickBot="1" x14ac:dyDescent="0.25"/>
    <row r="3" spans="1:7" x14ac:dyDescent="0.2">
      <c r="A3" s="210" t="s">
        <v>0</v>
      </c>
      <c r="B3" s="212" t="s">
        <v>5</v>
      </c>
      <c r="C3" s="212"/>
      <c r="D3" s="212"/>
      <c r="E3" s="212"/>
      <c r="F3" s="212"/>
      <c r="G3" s="213"/>
    </row>
    <row r="4" spans="1:7" ht="39" thickBot="1" x14ac:dyDescent="0.25">
      <c r="A4" s="211"/>
      <c r="B4" s="1" t="s">
        <v>1</v>
      </c>
      <c r="C4" s="1" t="s">
        <v>2</v>
      </c>
      <c r="D4" s="1" t="s">
        <v>3</v>
      </c>
      <c r="E4" s="1" t="s">
        <v>4</v>
      </c>
      <c r="F4" s="12" t="s">
        <v>20</v>
      </c>
      <c r="G4" s="13" t="s">
        <v>21</v>
      </c>
    </row>
    <row r="5" spans="1:7" ht="12.75" customHeight="1" x14ac:dyDescent="0.2">
      <c r="A5" s="2" t="s">
        <v>6</v>
      </c>
      <c r="B5" s="3">
        <v>10</v>
      </c>
      <c r="C5" s="3">
        <v>6</v>
      </c>
      <c r="D5" s="3">
        <v>1</v>
      </c>
      <c r="E5" s="3">
        <v>1</v>
      </c>
      <c r="F5" s="220">
        <f>SUM(B17:C17)</f>
        <v>305</v>
      </c>
      <c r="G5" s="223">
        <f>SUM(D17:E17)</f>
        <v>38</v>
      </c>
    </row>
    <row r="6" spans="1:7" ht="12.75" customHeight="1" x14ac:dyDescent="0.2">
      <c r="A6" s="4" t="s">
        <v>7</v>
      </c>
      <c r="B6" s="5">
        <v>6</v>
      </c>
      <c r="C6" s="5">
        <v>10</v>
      </c>
      <c r="D6" s="5">
        <v>2</v>
      </c>
      <c r="E6" s="5">
        <v>0</v>
      </c>
      <c r="F6" s="221"/>
      <c r="G6" s="224"/>
    </row>
    <row r="7" spans="1:7" ht="12.75" customHeight="1" x14ac:dyDescent="0.2">
      <c r="A7" s="4" t="s">
        <v>8</v>
      </c>
      <c r="B7" s="5">
        <v>18</v>
      </c>
      <c r="C7" s="5">
        <v>8</v>
      </c>
      <c r="D7" s="5">
        <v>0</v>
      </c>
      <c r="E7" s="5">
        <v>1</v>
      </c>
      <c r="F7" s="221"/>
      <c r="G7" s="224"/>
    </row>
    <row r="8" spans="1:7" ht="12.75" customHeight="1" x14ac:dyDescent="0.2">
      <c r="A8" s="4" t="s">
        <v>9</v>
      </c>
      <c r="B8" s="5">
        <v>9</v>
      </c>
      <c r="C8" s="5">
        <v>2</v>
      </c>
      <c r="D8" s="5">
        <v>3</v>
      </c>
      <c r="E8" s="5">
        <v>1</v>
      </c>
      <c r="F8" s="221"/>
      <c r="G8" s="224"/>
    </row>
    <row r="9" spans="1:7" ht="12.75" customHeight="1" x14ac:dyDescent="0.2">
      <c r="A9" s="4" t="s">
        <v>10</v>
      </c>
      <c r="B9" s="5">
        <v>11</v>
      </c>
      <c r="C9" s="5">
        <v>17</v>
      </c>
      <c r="D9" s="5">
        <v>2</v>
      </c>
      <c r="E9" s="5">
        <v>0</v>
      </c>
      <c r="F9" s="221"/>
      <c r="G9" s="224"/>
    </row>
    <row r="10" spans="1:7" ht="12.75" customHeight="1" x14ac:dyDescent="0.2">
      <c r="A10" s="4" t="s">
        <v>11</v>
      </c>
      <c r="B10" s="5">
        <v>8</v>
      </c>
      <c r="C10" s="5">
        <v>6</v>
      </c>
      <c r="D10" s="5">
        <v>3</v>
      </c>
      <c r="E10" s="5">
        <v>0</v>
      </c>
      <c r="F10" s="221"/>
      <c r="G10" s="224"/>
    </row>
    <row r="11" spans="1:7" ht="12.75" customHeight="1" x14ac:dyDescent="0.2">
      <c r="A11" s="4" t="s">
        <v>12</v>
      </c>
      <c r="B11" s="5">
        <v>24</v>
      </c>
      <c r="C11" s="5">
        <v>17</v>
      </c>
      <c r="D11" s="5">
        <v>3</v>
      </c>
      <c r="E11" s="5">
        <v>0</v>
      </c>
      <c r="F11" s="221"/>
      <c r="G11" s="224"/>
    </row>
    <row r="12" spans="1:7" ht="12.75" customHeight="1" x14ac:dyDescent="0.2">
      <c r="A12" s="4" t="s">
        <v>13</v>
      </c>
      <c r="B12" s="5">
        <v>11</v>
      </c>
      <c r="C12" s="5">
        <v>13</v>
      </c>
      <c r="D12" s="5">
        <v>2</v>
      </c>
      <c r="E12" s="5">
        <v>0</v>
      </c>
      <c r="F12" s="221"/>
      <c r="G12" s="224"/>
    </row>
    <row r="13" spans="1:7" ht="12.75" customHeight="1" x14ac:dyDescent="0.2">
      <c r="A13" s="4" t="s">
        <v>14</v>
      </c>
      <c r="B13" s="5">
        <v>18</v>
      </c>
      <c r="C13" s="5">
        <v>17</v>
      </c>
      <c r="D13" s="5">
        <v>3</v>
      </c>
      <c r="E13" s="5">
        <v>1</v>
      </c>
      <c r="F13" s="221"/>
      <c r="G13" s="224"/>
    </row>
    <row r="14" spans="1:7" ht="12.75" customHeight="1" x14ac:dyDescent="0.2">
      <c r="A14" s="4" t="s">
        <v>15</v>
      </c>
      <c r="B14" s="5">
        <v>30</v>
      </c>
      <c r="C14" s="5">
        <v>18</v>
      </c>
      <c r="D14" s="5">
        <v>4</v>
      </c>
      <c r="E14" s="5">
        <v>2</v>
      </c>
      <c r="F14" s="221"/>
      <c r="G14" s="224"/>
    </row>
    <row r="15" spans="1:7" ht="12.75" customHeight="1" x14ac:dyDescent="0.2">
      <c r="A15" s="4" t="s">
        <v>16</v>
      </c>
      <c r="B15" s="5">
        <v>18</v>
      </c>
      <c r="C15" s="5">
        <v>4</v>
      </c>
      <c r="D15" s="5">
        <v>4</v>
      </c>
      <c r="E15" s="5">
        <v>0</v>
      </c>
      <c r="F15" s="221"/>
      <c r="G15" s="224"/>
    </row>
    <row r="16" spans="1:7" ht="13.5" customHeight="1" thickBot="1" x14ac:dyDescent="0.25">
      <c r="A16" s="6" t="s">
        <v>17</v>
      </c>
      <c r="B16" s="7">
        <v>11</v>
      </c>
      <c r="C16" s="7">
        <v>13</v>
      </c>
      <c r="D16" s="7">
        <v>4</v>
      </c>
      <c r="E16" s="7">
        <v>1</v>
      </c>
      <c r="F16" s="221"/>
      <c r="G16" s="224"/>
    </row>
    <row r="17" spans="1:7" ht="15.75" customHeight="1" thickBot="1" x14ac:dyDescent="0.3">
      <c r="A17" s="8" t="s">
        <v>19</v>
      </c>
      <c r="B17" s="9">
        <f>SUM(B5:B16)</f>
        <v>174</v>
      </c>
      <c r="C17" s="9">
        <f>SUM(C5:C16)</f>
        <v>131</v>
      </c>
      <c r="D17" s="9">
        <f>SUM(D5:D16)</f>
        <v>31</v>
      </c>
      <c r="E17" s="10">
        <f>SUM(E5:E16)</f>
        <v>7</v>
      </c>
      <c r="F17" s="222"/>
      <c r="G17" s="225"/>
    </row>
    <row r="54" spans="1:1" x14ac:dyDescent="0.2">
      <c r="A54" s="31" t="s">
        <v>36</v>
      </c>
    </row>
    <row r="55" spans="1:1" x14ac:dyDescent="0.2">
      <c r="A55" s="31" t="s">
        <v>37</v>
      </c>
    </row>
  </sheetData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workbookViewId="0">
      <selection activeCell="A55" sqref="A55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</cols>
  <sheetData>
    <row r="1" spans="1:7" ht="41.25" customHeight="1" x14ac:dyDescent="0.2">
      <c r="A1" s="209" t="s">
        <v>27</v>
      </c>
      <c r="B1" s="209"/>
      <c r="C1" s="209"/>
      <c r="D1" s="209"/>
      <c r="E1" s="209"/>
      <c r="F1" s="209"/>
      <c r="G1" s="209"/>
    </row>
    <row r="2" spans="1:7" ht="13.5" thickBot="1" x14ac:dyDescent="0.25"/>
    <row r="3" spans="1:7" x14ac:dyDescent="0.2">
      <c r="A3" s="210" t="s">
        <v>0</v>
      </c>
      <c r="B3" s="212" t="s">
        <v>5</v>
      </c>
      <c r="C3" s="212"/>
      <c r="D3" s="212"/>
      <c r="E3" s="212"/>
      <c r="F3" s="212"/>
      <c r="G3" s="213"/>
    </row>
    <row r="4" spans="1:7" ht="39" thickBot="1" x14ac:dyDescent="0.25">
      <c r="A4" s="211"/>
      <c r="B4" s="1" t="s">
        <v>1</v>
      </c>
      <c r="C4" s="1" t="s">
        <v>2</v>
      </c>
      <c r="D4" s="1" t="s">
        <v>3</v>
      </c>
      <c r="E4" s="1" t="s">
        <v>4</v>
      </c>
      <c r="F4" s="12" t="s">
        <v>20</v>
      </c>
      <c r="G4" s="13" t="s">
        <v>21</v>
      </c>
    </row>
    <row r="5" spans="1:7" ht="12.75" customHeight="1" x14ac:dyDescent="0.2">
      <c r="A5" s="2" t="s">
        <v>6</v>
      </c>
      <c r="B5" s="3">
        <v>18</v>
      </c>
      <c r="C5" s="3">
        <v>7</v>
      </c>
      <c r="D5" s="3">
        <v>0</v>
      </c>
      <c r="E5" s="3">
        <v>1</v>
      </c>
      <c r="F5" s="220">
        <f>SUM(B17:C17)</f>
        <v>269</v>
      </c>
      <c r="G5" s="223">
        <f>SUM(D17:E17)</f>
        <v>26</v>
      </c>
    </row>
    <row r="6" spans="1:7" ht="12.75" customHeight="1" x14ac:dyDescent="0.2">
      <c r="A6" s="4" t="s">
        <v>7</v>
      </c>
      <c r="B6" s="5">
        <v>7</v>
      </c>
      <c r="C6" s="5">
        <v>6</v>
      </c>
      <c r="D6" s="5">
        <v>2</v>
      </c>
      <c r="E6" s="5">
        <v>0</v>
      </c>
      <c r="F6" s="221"/>
      <c r="G6" s="224"/>
    </row>
    <row r="7" spans="1:7" ht="12.75" customHeight="1" x14ac:dyDescent="0.2">
      <c r="A7" s="4" t="s">
        <v>8</v>
      </c>
      <c r="B7" s="5">
        <v>3</v>
      </c>
      <c r="C7" s="5">
        <v>1</v>
      </c>
      <c r="D7" s="5">
        <v>1</v>
      </c>
      <c r="E7" s="5">
        <v>3</v>
      </c>
      <c r="F7" s="221"/>
      <c r="G7" s="224"/>
    </row>
    <row r="8" spans="1:7" ht="12.75" customHeight="1" x14ac:dyDescent="0.2">
      <c r="A8" s="4" t="s">
        <v>9</v>
      </c>
      <c r="B8" s="5">
        <v>3</v>
      </c>
      <c r="C8" s="5">
        <v>1</v>
      </c>
      <c r="D8" s="5">
        <v>1</v>
      </c>
      <c r="E8" s="5">
        <v>2</v>
      </c>
      <c r="F8" s="221"/>
      <c r="G8" s="224"/>
    </row>
    <row r="9" spans="1:7" ht="12.75" customHeight="1" x14ac:dyDescent="0.2">
      <c r="A9" s="4" t="s">
        <v>10</v>
      </c>
      <c r="B9" s="5">
        <v>19</v>
      </c>
      <c r="C9" s="5">
        <v>9</v>
      </c>
      <c r="D9" s="5">
        <v>1</v>
      </c>
      <c r="E9" s="5">
        <v>5</v>
      </c>
      <c r="F9" s="221"/>
      <c r="G9" s="224"/>
    </row>
    <row r="10" spans="1:7" ht="12.75" customHeight="1" x14ac:dyDescent="0.2">
      <c r="A10" s="4" t="s">
        <v>11</v>
      </c>
      <c r="B10" s="5">
        <v>14</v>
      </c>
      <c r="C10" s="5">
        <v>7</v>
      </c>
      <c r="D10" s="5">
        <v>1</v>
      </c>
      <c r="E10" s="5">
        <v>0</v>
      </c>
      <c r="F10" s="221"/>
      <c r="G10" s="224"/>
    </row>
    <row r="11" spans="1:7" ht="12.75" customHeight="1" x14ac:dyDescent="0.2">
      <c r="A11" s="4" t="s">
        <v>12</v>
      </c>
      <c r="B11" s="5">
        <v>10</v>
      </c>
      <c r="C11" s="5">
        <v>17</v>
      </c>
      <c r="D11" s="5">
        <v>1</v>
      </c>
      <c r="E11" s="5">
        <v>0</v>
      </c>
      <c r="F11" s="221"/>
      <c r="G11" s="224"/>
    </row>
    <row r="12" spans="1:7" ht="12.75" customHeight="1" x14ac:dyDescent="0.2">
      <c r="A12" s="4" t="s">
        <v>13</v>
      </c>
      <c r="B12" s="5">
        <v>14</v>
      </c>
      <c r="C12" s="5">
        <v>10</v>
      </c>
      <c r="D12" s="5">
        <v>1</v>
      </c>
      <c r="E12" s="5">
        <v>0</v>
      </c>
      <c r="F12" s="221"/>
      <c r="G12" s="224"/>
    </row>
    <row r="13" spans="1:7" ht="12.75" customHeight="1" x14ac:dyDescent="0.2">
      <c r="A13" s="4" t="s">
        <v>14</v>
      </c>
      <c r="B13" s="5">
        <v>24</v>
      </c>
      <c r="C13" s="5">
        <v>13</v>
      </c>
      <c r="D13" s="5">
        <v>4</v>
      </c>
      <c r="E13" s="5">
        <v>2</v>
      </c>
      <c r="F13" s="221"/>
      <c r="G13" s="224"/>
    </row>
    <row r="14" spans="1:7" ht="12.75" customHeight="1" x14ac:dyDescent="0.2">
      <c r="A14" s="4" t="s">
        <v>15</v>
      </c>
      <c r="B14" s="5">
        <v>15</v>
      </c>
      <c r="C14" s="5">
        <v>16</v>
      </c>
      <c r="D14" s="5">
        <v>1</v>
      </c>
      <c r="E14" s="5">
        <v>0</v>
      </c>
      <c r="F14" s="221"/>
      <c r="G14" s="224"/>
    </row>
    <row r="15" spans="1:7" ht="12.75" customHeight="1" x14ac:dyDescent="0.2">
      <c r="A15" s="4" t="s">
        <v>16</v>
      </c>
      <c r="B15" s="5">
        <v>29</v>
      </c>
      <c r="C15" s="5">
        <v>7</v>
      </c>
      <c r="D15" s="5">
        <v>0</v>
      </c>
      <c r="E15" s="5">
        <v>0</v>
      </c>
      <c r="F15" s="221"/>
      <c r="G15" s="224"/>
    </row>
    <row r="16" spans="1:7" ht="13.5" customHeight="1" thickBot="1" x14ac:dyDescent="0.25">
      <c r="A16" s="6" t="s">
        <v>17</v>
      </c>
      <c r="B16" s="7">
        <v>15</v>
      </c>
      <c r="C16" s="7">
        <v>4</v>
      </c>
      <c r="D16" s="7">
        <v>0</v>
      </c>
      <c r="E16" s="7">
        <v>0</v>
      </c>
      <c r="F16" s="221"/>
      <c r="G16" s="224"/>
    </row>
    <row r="17" spans="1:9" ht="15.75" customHeight="1" thickBot="1" x14ac:dyDescent="0.3">
      <c r="A17" s="8" t="s">
        <v>19</v>
      </c>
      <c r="B17" s="9">
        <f>SUM(B5:B16)</f>
        <v>171</v>
      </c>
      <c r="C17" s="9">
        <f>SUM(C5:C16)</f>
        <v>98</v>
      </c>
      <c r="D17" s="9">
        <f>SUM(D5:D16)</f>
        <v>13</v>
      </c>
      <c r="E17" s="10">
        <f>SUM(E5:E16)</f>
        <v>13</v>
      </c>
      <c r="F17" s="222"/>
      <c r="G17" s="225"/>
    </row>
    <row r="24" spans="1:9" x14ac:dyDescent="0.2">
      <c r="H24" s="15"/>
      <c r="I24" s="15"/>
    </row>
    <row r="25" spans="1:9" x14ac:dyDescent="0.2">
      <c r="H25" s="15"/>
      <c r="I25" s="11"/>
    </row>
    <row r="26" spans="1:9" x14ac:dyDescent="0.2">
      <c r="H26" s="15"/>
      <c r="I26" s="15"/>
    </row>
    <row r="54" spans="1:1" x14ac:dyDescent="0.2">
      <c r="A54" s="31" t="s">
        <v>36</v>
      </c>
    </row>
    <row r="55" spans="1:1" x14ac:dyDescent="0.2">
      <c r="A55" s="31" t="s">
        <v>37</v>
      </c>
    </row>
  </sheetData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5"/>
  <sheetViews>
    <sheetView zoomScaleNormal="100" workbookViewId="0">
      <selection activeCell="H21" sqref="H21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</cols>
  <sheetData>
    <row r="1" spans="1:7" ht="41.25" customHeight="1" x14ac:dyDescent="0.2">
      <c r="A1" s="209" t="s">
        <v>32</v>
      </c>
      <c r="B1" s="209"/>
      <c r="C1" s="209"/>
      <c r="D1" s="209"/>
      <c r="E1" s="209"/>
      <c r="F1" s="209"/>
      <c r="G1" s="209"/>
    </row>
    <row r="2" spans="1:7" ht="13.5" thickBot="1" x14ac:dyDescent="0.25"/>
    <row r="3" spans="1:7" x14ac:dyDescent="0.2">
      <c r="A3" s="210" t="s">
        <v>0</v>
      </c>
      <c r="B3" s="212" t="s">
        <v>5</v>
      </c>
      <c r="C3" s="212"/>
      <c r="D3" s="212"/>
      <c r="E3" s="212"/>
      <c r="F3" s="212"/>
      <c r="G3" s="213"/>
    </row>
    <row r="4" spans="1:7" ht="39" thickBot="1" x14ac:dyDescent="0.25">
      <c r="A4" s="211"/>
      <c r="B4" s="1" t="s">
        <v>1</v>
      </c>
      <c r="C4" s="1" t="s">
        <v>2</v>
      </c>
      <c r="D4" s="1" t="s">
        <v>3</v>
      </c>
      <c r="E4" s="1" t="s">
        <v>4</v>
      </c>
      <c r="F4" s="12" t="s">
        <v>20</v>
      </c>
      <c r="G4" s="13" t="s">
        <v>21</v>
      </c>
    </row>
    <row r="5" spans="1:7" ht="12.75" customHeight="1" x14ac:dyDescent="0.2">
      <c r="A5" s="2" t="s">
        <v>6</v>
      </c>
      <c r="B5" s="3">
        <v>17</v>
      </c>
      <c r="C5" s="3">
        <v>11</v>
      </c>
      <c r="D5" s="3">
        <v>0</v>
      </c>
      <c r="E5" s="3">
        <v>2</v>
      </c>
      <c r="F5" s="220">
        <f>SUM(B17:C17)</f>
        <v>338</v>
      </c>
      <c r="G5" s="223">
        <f>SUM(D17:E17)</f>
        <v>36</v>
      </c>
    </row>
    <row r="6" spans="1:7" ht="12.75" customHeight="1" x14ac:dyDescent="0.2">
      <c r="A6" s="4" t="s">
        <v>7</v>
      </c>
      <c r="B6" s="5">
        <v>22</v>
      </c>
      <c r="C6" s="5">
        <v>9</v>
      </c>
      <c r="D6" s="5">
        <v>4</v>
      </c>
      <c r="E6" s="5">
        <v>1</v>
      </c>
      <c r="F6" s="221"/>
      <c r="G6" s="224"/>
    </row>
    <row r="7" spans="1:7" ht="12.75" customHeight="1" x14ac:dyDescent="0.2">
      <c r="A7" s="4" t="s">
        <v>8</v>
      </c>
      <c r="B7" s="5">
        <v>12</v>
      </c>
      <c r="C7" s="5">
        <v>4</v>
      </c>
      <c r="D7" s="5">
        <v>1</v>
      </c>
      <c r="E7" s="5">
        <v>0</v>
      </c>
      <c r="F7" s="221"/>
      <c r="G7" s="224"/>
    </row>
    <row r="8" spans="1:7" ht="12.75" customHeight="1" x14ac:dyDescent="0.2">
      <c r="A8" s="4" t="s">
        <v>9</v>
      </c>
      <c r="B8" s="5">
        <v>6</v>
      </c>
      <c r="C8" s="5">
        <v>6</v>
      </c>
      <c r="D8" s="5">
        <v>0</v>
      </c>
      <c r="E8" s="5">
        <v>1</v>
      </c>
      <c r="F8" s="221"/>
      <c r="G8" s="224"/>
    </row>
    <row r="9" spans="1:7" ht="12.75" customHeight="1" x14ac:dyDescent="0.2">
      <c r="A9" s="4" t="s">
        <v>10</v>
      </c>
      <c r="B9" s="5">
        <v>7</v>
      </c>
      <c r="C9" s="5">
        <v>5</v>
      </c>
      <c r="D9" s="5">
        <v>3</v>
      </c>
      <c r="E9" s="5">
        <v>0</v>
      </c>
      <c r="F9" s="221"/>
      <c r="G9" s="224"/>
    </row>
    <row r="10" spans="1:7" ht="12.75" customHeight="1" x14ac:dyDescent="0.2">
      <c r="A10" s="4" t="s">
        <v>11</v>
      </c>
      <c r="B10" s="5">
        <v>17</v>
      </c>
      <c r="C10" s="5">
        <v>6</v>
      </c>
      <c r="D10" s="5">
        <v>1</v>
      </c>
      <c r="E10" s="5">
        <v>0</v>
      </c>
      <c r="F10" s="221"/>
      <c r="G10" s="224"/>
    </row>
    <row r="11" spans="1:7" ht="12.75" customHeight="1" x14ac:dyDescent="0.2">
      <c r="A11" s="4" t="s">
        <v>12</v>
      </c>
      <c r="B11" s="5">
        <v>19</v>
      </c>
      <c r="C11" s="5">
        <v>5</v>
      </c>
      <c r="D11" s="5">
        <v>1</v>
      </c>
      <c r="E11" s="5">
        <v>0</v>
      </c>
      <c r="F11" s="221"/>
      <c r="G11" s="224"/>
    </row>
    <row r="12" spans="1:7" ht="12.75" customHeight="1" x14ac:dyDescent="0.2">
      <c r="A12" s="4" t="s">
        <v>13</v>
      </c>
      <c r="B12" s="5">
        <v>23</v>
      </c>
      <c r="C12" s="5">
        <v>23</v>
      </c>
      <c r="D12" s="5">
        <v>3</v>
      </c>
      <c r="E12" s="5">
        <v>0</v>
      </c>
      <c r="F12" s="221"/>
      <c r="G12" s="224"/>
    </row>
    <row r="13" spans="1:7" ht="12.75" customHeight="1" x14ac:dyDescent="0.2">
      <c r="A13" s="4" t="s">
        <v>14</v>
      </c>
      <c r="B13" s="5">
        <v>12</v>
      </c>
      <c r="C13" s="5">
        <v>25</v>
      </c>
      <c r="D13" s="5">
        <v>2</v>
      </c>
      <c r="E13" s="5">
        <v>6</v>
      </c>
      <c r="F13" s="221"/>
      <c r="G13" s="224"/>
    </row>
    <row r="14" spans="1:7" ht="12.75" customHeight="1" x14ac:dyDescent="0.2">
      <c r="A14" s="4" t="s">
        <v>15</v>
      </c>
      <c r="B14" s="5">
        <v>16</v>
      </c>
      <c r="C14" s="5">
        <v>30</v>
      </c>
      <c r="D14" s="5">
        <v>2</v>
      </c>
      <c r="E14" s="5">
        <v>3</v>
      </c>
      <c r="F14" s="221"/>
      <c r="G14" s="224"/>
    </row>
    <row r="15" spans="1:7" ht="12.75" customHeight="1" x14ac:dyDescent="0.2">
      <c r="A15" s="4" t="s">
        <v>16</v>
      </c>
      <c r="B15" s="5">
        <v>18</v>
      </c>
      <c r="C15" s="5">
        <v>22</v>
      </c>
      <c r="D15" s="5">
        <v>2</v>
      </c>
      <c r="E15" s="5">
        <v>1</v>
      </c>
      <c r="F15" s="221"/>
      <c r="G15" s="224"/>
    </row>
    <row r="16" spans="1:7" ht="13.5" customHeight="1" thickBot="1" x14ac:dyDescent="0.25">
      <c r="A16" s="6" t="s">
        <v>17</v>
      </c>
      <c r="B16" s="7">
        <v>11</v>
      </c>
      <c r="C16" s="7">
        <v>12</v>
      </c>
      <c r="D16" s="7">
        <v>2</v>
      </c>
      <c r="E16" s="7">
        <v>1</v>
      </c>
      <c r="F16" s="221"/>
      <c r="G16" s="224"/>
    </row>
    <row r="17" spans="1:9" ht="15.75" customHeight="1" thickBot="1" x14ac:dyDescent="0.3">
      <c r="A17" s="8" t="s">
        <v>19</v>
      </c>
      <c r="B17" s="9">
        <f>SUM(B5:B16)</f>
        <v>180</v>
      </c>
      <c r="C17" s="9">
        <f>SUM(C5:C16)</f>
        <v>158</v>
      </c>
      <c r="D17" s="9">
        <f>SUM(D5:D16)</f>
        <v>21</v>
      </c>
      <c r="E17" s="10">
        <f>SUM(E5:E16)</f>
        <v>15</v>
      </c>
      <c r="F17" s="222"/>
      <c r="G17" s="225"/>
      <c r="I17" s="31"/>
    </row>
    <row r="18" spans="1:9" x14ac:dyDescent="0.2">
      <c r="I18" s="31"/>
    </row>
    <row r="24" spans="1:9" x14ac:dyDescent="0.2">
      <c r="H24" s="15"/>
      <c r="I24" s="15"/>
    </row>
    <row r="25" spans="1:9" x14ac:dyDescent="0.2">
      <c r="H25" s="15"/>
      <c r="I25" s="11"/>
    </row>
    <row r="26" spans="1:9" x14ac:dyDescent="0.2">
      <c r="H26" s="15"/>
      <c r="I26" s="15"/>
    </row>
    <row r="54" spans="1:1" x14ac:dyDescent="0.2">
      <c r="A54" s="31" t="s">
        <v>36</v>
      </c>
    </row>
    <row r="55" spans="1:1" x14ac:dyDescent="0.2">
      <c r="A55" s="31" t="s">
        <v>37</v>
      </c>
    </row>
  </sheetData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5"/>
  <sheetViews>
    <sheetView zoomScaleNormal="100" workbookViewId="0">
      <selection activeCell="B14" sqref="B14:C16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</cols>
  <sheetData>
    <row r="1" spans="1:7" ht="41.25" customHeight="1" x14ac:dyDescent="0.2">
      <c r="A1" s="209" t="s">
        <v>31</v>
      </c>
      <c r="B1" s="209"/>
      <c r="C1" s="209"/>
      <c r="D1" s="209"/>
      <c r="E1" s="209"/>
      <c r="F1" s="209"/>
      <c r="G1" s="209"/>
    </row>
    <row r="2" spans="1:7" ht="13.5" thickBot="1" x14ac:dyDescent="0.25"/>
    <row r="3" spans="1:7" x14ac:dyDescent="0.2">
      <c r="A3" s="210" t="s">
        <v>0</v>
      </c>
      <c r="B3" s="212" t="s">
        <v>5</v>
      </c>
      <c r="C3" s="212"/>
      <c r="D3" s="212"/>
      <c r="E3" s="212"/>
      <c r="F3" s="212"/>
      <c r="G3" s="213"/>
    </row>
    <row r="4" spans="1:7" ht="39" thickBot="1" x14ac:dyDescent="0.25">
      <c r="A4" s="211"/>
      <c r="B4" s="1" t="s">
        <v>1</v>
      </c>
      <c r="C4" s="1" t="s">
        <v>2</v>
      </c>
      <c r="D4" s="1" t="s">
        <v>3</v>
      </c>
      <c r="E4" s="1" t="s">
        <v>4</v>
      </c>
      <c r="F4" s="12" t="s">
        <v>20</v>
      </c>
      <c r="G4" s="13" t="s">
        <v>21</v>
      </c>
    </row>
    <row r="5" spans="1:7" ht="12.75" customHeight="1" x14ac:dyDescent="0.2">
      <c r="A5" s="2" t="s">
        <v>6</v>
      </c>
      <c r="B5" s="3">
        <v>7</v>
      </c>
      <c r="C5" s="3">
        <v>8</v>
      </c>
      <c r="D5" s="3">
        <v>1</v>
      </c>
      <c r="E5" s="3">
        <v>1</v>
      </c>
      <c r="F5" s="220">
        <f>SUM(B17:C17)</f>
        <v>295</v>
      </c>
      <c r="G5" s="223">
        <f>SUM(D17:E17)</f>
        <v>28</v>
      </c>
    </row>
    <row r="6" spans="1:7" ht="12.75" customHeight="1" x14ac:dyDescent="0.2">
      <c r="A6" s="4" t="s">
        <v>7</v>
      </c>
      <c r="B6" s="5">
        <v>4</v>
      </c>
      <c r="C6" s="5">
        <v>8</v>
      </c>
      <c r="D6" s="5">
        <v>3</v>
      </c>
      <c r="E6" s="5">
        <v>0</v>
      </c>
      <c r="F6" s="221"/>
      <c r="G6" s="224"/>
    </row>
    <row r="7" spans="1:7" ht="12.75" customHeight="1" x14ac:dyDescent="0.2">
      <c r="A7" s="4" t="s">
        <v>8</v>
      </c>
      <c r="B7" s="5">
        <v>6</v>
      </c>
      <c r="C7" s="5">
        <v>2</v>
      </c>
      <c r="D7" s="5">
        <v>0</v>
      </c>
      <c r="E7" s="5">
        <v>2</v>
      </c>
      <c r="F7" s="221"/>
      <c r="G7" s="224"/>
    </row>
    <row r="8" spans="1:7" ht="12.75" customHeight="1" x14ac:dyDescent="0.2">
      <c r="A8" s="4" t="s">
        <v>9</v>
      </c>
      <c r="B8" s="5">
        <v>9</v>
      </c>
      <c r="C8" s="5">
        <v>5</v>
      </c>
      <c r="D8" s="5">
        <v>1</v>
      </c>
      <c r="E8" s="5">
        <v>2</v>
      </c>
      <c r="F8" s="221"/>
      <c r="G8" s="224"/>
    </row>
    <row r="9" spans="1:7" ht="12.75" customHeight="1" x14ac:dyDescent="0.2">
      <c r="A9" s="4" t="s">
        <v>10</v>
      </c>
      <c r="B9" s="5">
        <v>10</v>
      </c>
      <c r="C9" s="5">
        <v>6</v>
      </c>
      <c r="D9" s="5">
        <v>2</v>
      </c>
      <c r="E9" s="5">
        <v>0</v>
      </c>
      <c r="F9" s="221"/>
      <c r="G9" s="224"/>
    </row>
    <row r="10" spans="1:7" ht="12.75" customHeight="1" x14ac:dyDescent="0.2">
      <c r="A10" s="4" t="s">
        <v>11</v>
      </c>
      <c r="B10" s="5">
        <v>20</v>
      </c>
      <c r="C10" s="5">
        <v>12</v>
      </c>
      <c r="D10" s="5">
        <v>2</v>
      </c>
      <c r="E10" s="5">
        <v>0</v>
      </c>
      <c r="F10" s="221"/>
      <c r="G10" s="224"/>
    </row>
    <row r="11" spans="1:7" ht="12.75" customHeight="1" x14ac:dyDescent="0.2">
      <c r="A11" s="4" t="s">
        <v>12</v>
      </c>
      <c r="B11" s="5">
        <v>11</v>
      </c>
      <c r="C11" s="5">
        <v>7</v>
      </c>
      <c r="D11" s="5">
        <v>0</v>
      </c>
      <c r="E11" s="5">
        <v>0</v>
      </c>
      <c r="F11" s="221"/>
      <c r="G11" s="224"/>
    </row>
    <row r="12" spans="1:7" ht="12.75" customHeight="1" x14ac:dyDescent="0.2">
      <c r="A12" s="4" t="s">
        <v>13</v>
      </c>
      <c r="B12" s="5">
        <v>16</v>
      </c>
      <c r="C12" s="5">
        <v>17</v>
      </c>
      <c r="D12" s="5">
        <v>0</v>
      </c>
      <c r="E12" s="5">
        <v>1</v>
      </c>
      <c r="F12" s="221"/>
      <c r="G12" s="224"/>
    </row>
    <row r="13" spans="1:7" ht="12.75" customHeight="1" x14ac:dyDescent="0.2">
      <c r="A13" s="4" t="s">
        <v>14</v>
      </c>
      <c r="B13" s="5">
        <v>25</v>
      </c>
      <c r="C13" s="5">
        <v>17</v>
      </c>
      <c r="D13" s="5">
        <v>4</v>
      </c>
      <c r="E13" s="5">
        <v>0</v>
      </c>
      <c r="F13" s="221"/>
      <c r="G13" s="224"/>
    </row>
    <row r="14" spans="1:7" ht="12.75" customHeight="1" x14ac:dyDescent="0.2">
      <c r="A14" s="4" t="s">
        <v>15</v>
      </c>
      <c r="B14" s="5">
        <v>24</v>
      </c>
      <c r="C14" s="5">
        <v>26</v>
      </c>
      <c r="D14" s="5">
        <v>4</v>
      </c>
      <c r="E14" s="5">
        <v>3</v>
      </c>
      <c r="F14" s="221"/>
      <c r="G14" s="224"/>
    </row>
    <row r="15" spans="1:7" ht="12.75" customHeight="1" x14ac:dyDescent="0.2">
      <c r="A15" s="4" t="s">
        <v>16</v>
      </c>
      <c r="B15" s="5">
        <v>11</v>
      </c>
      <c r="C15" s="5">
        <v>19</v>
      </c>
      <c r="D15" s="5">
        <v>1</v>
      </c>
      <c r="E15" s="5">
        <v>0</v>
      </c>
      <c r="F15" s="221"/>
      <c r="G15" s="224"/>
    </row>
    <row r="16" spans="1:7" ht="13.5" customHeight="1" thickBot="1" x14ac:dyDescent="0.25">
      <c r="A16" s="6" t="s">
        <v>17</v>
      </c>
      <c r="B16" s="7">
        <v>8</v>
      </c>
      <c r="C16" s="7">
        <v>17</v>
      </c>
      <c r="D16" s="7">
        <v>1</v>
      </c>
      <c r="E16" s="7">
        <v>0</v>
      </c>
      <c r="F16" s="221"/>
      <c r="G16" s="224"/>
    </row>
    <row r="17" spans="1:9" ht="15.75" customHeight="1" thickBot="1" x14ac:dyDescent="0.3">
      <c r="A17" s="8" t="s">
        <v>19</v>
      </c>
      <c r="B17" s="9">
        <f>SUM(B5:B16)</f>
        <v>151</v>
      </c>
      <c r="C17" s="9">
        <f>SUM(C5:C16)</f>
        <v>144</v>
      </c>
      <c r="D17" s="9">
        <f>SUM(D5:D16)</f>
        <v>19</v>
      </c>
      <c r="E17" s="10">
        <f>SUM(E5:E16)</f>
        <v>9</v>
      </c>
      <c r="F17" s="222"/>
      <c r="G17" s="225"/>
    </row>
    <row r="24" spans="1:9" x14ac:dyDescent="0.2">
      <c r="H24" s="15"/>
      <c r="I24" s="15"/>
    </row>
    <row r="25" spans="1:9" x14ac:dyDescent="0.2">
      <c r="H25" s="15"/>
      <c r="I25" s="11"/>
    </row>
    <row r="26" spans="1:9" x14ac:dyDescent="0.2">
      <c r="H26" s="15"/>
      <c r="I26" s="15"/>
    </row>
    <row r="54" spans="1:1" x14ac:dyDescent="0.2">
      <c r="A54" s="31" t="s">
        <v>36</v>
      </c>
    </row>
    <row r="55" spans="1:1" x14ac:dyDescent="0.2">
      <c r="A55" s="31"/>
    </row>
  </sheetData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5"/>
  <sheetViews>
    <sheetView topLeftCell="A4" zoomScaleNormal="100" workbookViewId="0">
      <selection activeCell="B13" sqref="B13"/>
    </sheetView>
  </sheetViews>
  <sheetFormatPr defaultRowHeight="12.75" x14ac:dyDescent="0.2"/>
  <cols>
    <col min="1" max="1" width="11" customWidth="1"/>
    <col min="2" max="4" width="12.7109375" customWidth="1"/>
    <col min="5" max="5" width="12.7109375" bestFit="1" customWidth="1"/>
    <col min="6" max="7" width="12.7109375" customWidth="1"/>
    <col min="9" max="9" width="13.7109375" bestFit="1" customWidth="1"/>
    <col min="10" max="10" width="16.42578125" customWidth="1"/>
  </cols>
  <sheetData>
    <row r="1" spans="1:10" ht="41.25" customHeight="1" x14ac:dyDescent="0.2">
      <c r="A1" s="209" t="s">
        <v>42</v>
      </c>
      <c r="B1" s="209"/>
      <c r="C1" s="209"/>
      <c r="D1" s="209"/>
      <c r="E1" s="209"/>
      <c r="F1" s="209"/>
      <c r="G1" s="209"/>
    </row>
    <row r="2" spans="1:10" ht="13.5" thickBot="1" x14ac:dyDescent="0.25"/>
    <row r="3" spans="1:10" x14ac:dyDescent="0.2">
      <c r="A3" s="210" t="s">
        <v>0</v>
      </c>
      <c r="B3" s="212" t="s">
        <v>5</v>
      </c>
      <c r="C3" s="212"/>
      <c r="D3" s="212"/>
      <c r="E3" s="212"/>
      <c r="F3" s="212"/>
      <c r="G3" s="213"/>
    </row>
    <row r="4" spans="1:10" ht="39" thickBot="1" x14ac:dyDescent="0.25">
      <c r="A4" s="211"/>
      <c r="B4" s="1" t="s">
        <v>1</v>
      </c>
      <c r="C4" s="1" t="s">
        <v>2</v>
      </c>
      <c r="D4" s="1" t="s">
        <v>3</v>
      </c>
      <c r="E4" s="1" t="s">
        <v>4</v>
      </c>
      <c r="F4" s="12" t="s">
        <v>20</v>
      </c>
      <c r="G4" s="13" t="s">
        <v>21</v>
      </c>
      <c r="I4" s="1" t="s">
        <v>39</v>
      </c>
      <c r="J4" s="1" t="s">
        <v>40</v>
      </c>
    </row>
    <row r="5" spans="1:10" ht="12.75" customHeight="1" x14ac:dyDescent="0.2">
      <c r="A5" s="2" t="s">
        <v>6</v>
      </c>
      <c r="B5" s="3">
        <v>7</v>
      </c>
      <c r="C5" s="3">
        <v>12</v>
      </c>
      <c r="D5" s="3">
        <v>1</v>
      </c>
      <c r="E5" s="3">
        <v>2</v>
      </c>
      <c r="F5" s="220">
        <f>SUM(B17:C17)</f>
        <v>292</v>
      </c>
      <c r="G5" s="223">
        <f>SUM(D17:E17)</f>
        <v>25</v>
      </c>
      <c r="I5">
        <v>2</v>
      </c>
      <c r="J5" s="3">
        <f>SUM(D5,I5)</f>
        <v>3</v>
      </c>
    </row>
    <row r="6" spans="1:10" ht="12.75" customHeight="1" x14ac:dyDescent="0.2">
      <c r="A6" s="4" t="s">
        <v>7</v>
      </c>
      <c r="B6" s="5">
        <v>12</v>
      </c>
      <c r="C6" s="5">
        <v>5</v>
      </c>
      <c r="D6" s="5">
        <v>1</v>
      </c>
      <c r="E6" s="5">
        <v>0</v>
      </c>
      <c r="F6" s="221"/>
      <c r="G6" s="224"/>
      <c r="I6">
        <v>1</v>
      </c>
      <c r="J6" s="3">
        <f t="shared" ref="J6:J16" si="0">SUM(D6,I6)</f>
        <v>2</v>
      </c>
    </row>
    <row r="7" spans="1:10" ht="12.75" customHeight="1" x14ac:dyDescent="0.2">
      <c r="A7" s="4" t="s">
        <v>8</v>
      </c>
      <c r="B7" s="5">
        <v>8</v>
      </c>
      <c r="C7" s="5">
        <v>4</v>
      </c>
      <c r="D7" s="5">
        <v>1</v>
      </c>
      <c r="E7" s="5">
        <v>1</v>
      </c>
      <c r="F7" s="221"/>
      <c r="G7" s="224"/>
      <c r="I7">
        <v>5</v>
      </c>
      <c r="J7" s="3">
        <f t="shared" si="0"/>
        <v>6</v>
      </c>
    </row>
    <row r="8" spans="1:10" ht="12.75" customHeight="1" x14ac:dyDescent="0.2">
      <c r="A8" s="4" t="s">
        <v>9</v>
      </c>
      <c r="B8" s="5">
        <v>6</v>
      </c>
      <c r="C8" s="5">
        <v>10</v>
      </c>
      <c r="D8" s="5">
        <v>1</v>
      </c>
      <c r="E8" s="5">
        <v>1</v>
      </c>
      <c r="F8" s="221"/>
      <c r="G8" s="224"/>
      <c r="I8">
        <v>7</v>
      </c>
      <c r="J8" s="3">
        <f t="shared" si="0"/>
        <v>8</v>
      </c>
    </row>
    <row r="9" spans="1:10" ht="12.75" customHeight="1" x14ac:dyDescent="0.2">
      <c r="A9" s="4" t="s">
        <v>10</v>
      </c>
      <c r="B9" s="5">
        <v>14</v>
      </c>
      <c r="C9" s="5">
        <v>7</v>
      </c>
      <c r="D9" s="5">
        <v>0</v>
      </c>
      <c r="E9" s="5">
        <v>1</v>
      </c>
      <c r="F9" s="221"/>
      <c r="G9" s="224"/>
      <c r="I9">
        <v>3</v>
      </c>
      <c r="J9" s="3">
        <f t="shared" si="0"/>
        <v>3</v>
      </c>
    </row>
    <row r="10" spans="1:10" ht="12.75" customHeight="1" x14ac:dyDescent="0.2">
      <c r="A10" s="4" t="s">
        <v>11</v>
      </c>
      <c r="B10" s="5">
        <v>12</v>
      </c>
      <c r="C10" s="5">
        <v>10</v>
      </c>
      <c r="D10" s="5">
        <v>0</v>
      </c>
      <c r="E10" s="5">
        <v>0</v>
      </c>
      <c r="F10" s="221"/>
      <c r="G10" s="224"/>
      <c r="I10">
        <v>2</v>
      </c>
      <c r="J10" s="3">
        <f t="shared" si="0"/>
        <v>2</v>
      </c>
    </row>
    <row r="11" spans="1:10" ht="12.75" customHeight="1" x14ac:dyDescent="0.2">
      <c r="A11" s="4" t="s">
        <v>12</v>
      </c>
      <c r="B11" s="5">
        <v>3</v>
      </c>
      <c r="C11" s="5">
        <v>6</v>
      </c>
      <c r="D11" s="5">
        <v>2</v>
      </c>
      <c r="E11" s="5">
        <v>0</v>
      </c>
      <c r="F11" s="221"/>
      <c r="G11" s="224"/>
      <c r="I11">
        <v>5</v>
      </c>
      <c r="J11" s="3">
        <f t="shared" si="0"/>
        <v>7</v>
      </c>
    </row>
    <row r="12" spans="1:10" ht="12.75" customHeight="1" x14ac:dyDescent="0.2">
      <c r="A12" s="4" t="s">
        <v>13</v>
      </c>
      <c r="B12" s="5">
        <v>19</v>
      </c>
      <c r="C12" s="5">
        <v>17</v>
      </c>
      <c r="D12" s="5">
        <v>0</v>
      </c>
      <c r="E12" s="5">
        <v>1</v>
      </c>
      <c r="F12" s="221"/>
      <c r="G12" s="224"/>
      <c r="I12">
        <v>5</v>
      </c>
      <c r="J12" s="3">
        <f t="shared" si="0"/>
        <v>5</v>
      </c>
    </row>
    <row r="13" spans="1:10" ht="12.75" customHeight="1" x14ac:dyDescent="0.2">
      <c r="A13" s="4" t="s">
        <v>14</v>
      </c>
      <c r="B13" s="5">
        <v>32</v>
      </c>
      <c r="C13" s="5">
        <v>19</v>
      </c>
      <c r="D13" s="5">
        <v>2</v>
      </c>
      <c r="E13" s="5">
        <v>2</v>
      </c>
      <c r="F13" s="221"/>
      <c r="G13" s="224"/>
      <c r="I13">
        <v>1</v>
      </c>
      <c r="J13" s="3">
        <f t="shared" si="0"/>
        <v>3</v>
      </c>
    </row>
    <row r="14" spans="1:10" ht="12.75" customHeight="1" x14ac:dyDescent="0.2">
      <c r="A14" s="4" t="s">
        <v>15</v>
      </c>
      <c r="B14" s="5">
        <v>15</v>
      </c>
      <c r="C14" s="5">
        <v>27</v>
      </c>
      <c r="D14" s="7">
        <v>2</v>
      </c>
      <c r="E14" s="5">
        <v>0</v>
      </c>
      <c r="F14" s="221"/>
      <c r="G14" s="224"/>
      <c r="J14" s="3">
        <f t="shared" si="0"/>
        <v>2</v>
      </c>
    </row>
    <row r="15" spans="1:10" ht="12.75" customHeight="1" x14ac:dyDescent="0.2">
      <c r="A15" s="4" t="s">
        <v>16</v>
      </c>
      <c r="B15" s="7">
        <v>11</v>
      </c>
      <c r="C15" s="5">
        <v>17</v>
      </c>
      <c r="D15" s="5">
        <v>0</v>
      </c>
      <c r="E15" s="5">
        <v>1</v>
      </c>
      <c r="F15" s="221"/>
      <c r="G15" s="224"/>
      <c r="I15">
        <v>1</v>
      </c>
      <c r="J15" s="3">
        <f t="shared" si="0"/>
        <v>1</v>
      </c>
    </row>
    <row r="16" spans="1:10" ht="13.5" customHeight="1" thickBot="1" x14ac:dyDescent="0.25">
      <c r="A16" s="6" t="s">
        <v>17</v>
      </c>
      <c r="B16" s="7">
        <v>8</v>
      </c>
      <c r="C16" s="7">
        <v>11</v>
      </c>
      <c r="D16" s="7">
        <v>3</v>
      </c>
      <c r="E16" s="7">
        <v>3</v>
      </c>
      <c r="F16" s="221"/>
      <c r="G16" s="224"/>
      <c r="I16">
        <v>2</v>
      </c>
      <c r="J16" s="3">
        <f t="shared" si="0"/>
        <v>5</v>
      </c>
    </row>
    <row r="17" spans="1:10" ht="15.75" customHeight="1" thickBot="1" x14ac:dyDescent="0.3">
      <c r="A17" s="8" t="s">
        <v>19</v>
      </c>
      <c r="B17" s="9">
        <f>SUM(B5:B16)</f>
        <v>147</v>
      </c>
      <c r="C17" s="9">
        <f>SUM(C5:C16)</f>
        <v>145</v>
      </c>
      <c r="D17" s="9">
        <f>SUM(D5:D16)</f>
        <v>13</v>
      </c>
      <c r="E17" s="10">
        <f>SUM(E5:E16)</f>
        <v>12</v>
      </c>
      <c r="F17" s="222"/>
      <c r="G17" s="225"/>
      <c r="I17" s="9">
        <f>SUM(I5:I16)</f>
        <v>34</v>
      </c>
      <c r="J17" s="9">
        <f>SUM(J5:J16)</f>
        <v>47</v>
      </c>
    </row>
    <row r="24" spans="1:10" x14ac:dyDescent="0.2">
      <c r="H24" s="15"/>
      <c r="I24" s="15"/>
    </row>
    <row r="25" spans="1:10" x14ac:dyDescent="0.2">
      <c r="H25" s="15"/>
      <c r="I25" s="11"/>
    </row>
    <row r="26" spans="1:10" x14ac:dyDescent="0.2">
      <c r="H26" s="15"/>
      <c r="I26" s="15"/>
    </row>
    <row r="54" spans="1:1" x14ac:dyDescent="0.2">
      <c r="A54" s="31" t="s">
        <v>36</v>
      </c>
    </row>
    <row r="55" spans="1:1" x14ac:dyDescent="0.2">
      <c r="A55" s="31"/>
    </row>
  </sheetData>
  <mergeCells count="5">
    <mergeCell ref="A1:G1"/>
    <mergeCell ref="A3:A4"/>
    <mergeCell ref="B3:G3"/>
    <mergeCell ref="F5:F17"/>
    <mergeCell ref="G5:G17"/>
  </mergeCells>
  <phoneticPr fontId="1" type="noConversion"/>
  <pageMargins left="0.59055118110236227" right="0.59055118110236227" top="0.59055118110236227" bottom="0.59055118110236227" header="0.11811023622047245" footer="0.11811023622047245"/>
  <pageSetup paperSize="9" orientation="portrait" verticalDpi="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26</vt:i4>
      </vt:variant>
      <vt:variant>
        <vt:lpstr>Диаграммы</vt:lpstr>
      </vt:variant>
      <vt:variant>
        <vt:i4>2</vt:i4>
      </vt:variant>
    </vt:vector>
  </HeadingPairs>
  <TitlesOfParts>
    <vt:vector size="28" baseType="lpstr"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2024</vt:lpstr>
      <vt:lpstr>2025</vt:lpstr>
      <vt:lpstr>2019 2 район</vt:lpstr>
      <vt:lpstr>2020 2 район</vt:lpstr>
      <vt:lpstr>2021 2 район</vt:lpstr>
      <vt:lpstr>2008-2032</vt:lpstr>
      <vt:lpstr>2008-2030</vt:lpstr>
      <vt:lpstr>2019-2030</vt:lpstr>
      <vt:lpstr>2008-2019 ЦТС М</vt:lpstr>
      <vt:lpstr>2016 межотоп</vt:lpstr>
      <vt:lpstr>динамика прогноз</vt:lpstr>
      <vt:lpstr>Динамика</vt:lpstr>
    </vt:vector>
  </TitlesOfParts>
  <Company>IGTE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Makarov</dc:creator>
  <cp:lastModifiedBy>Курбатов</cp:lastModifiedBy>
  <cp:lastPrinted>2020-12-31T07:17:20Z</cp:lastPrinted>
  <dcterms:created xsi:type="dcterms:W3CDTF">2013-01-28T07:11:46Z</dcterms:created>
  <dcterms:modified xsi:type="dcterms:W3CDTF">2023-02-09T09:54:47Z</dcterms:modified>
</cp:coreProperties>
</file>