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Степана Халтурина 19А " sheetId="1" r:id="rId1"/>
  </sheets>
  <calcPr calcId="144525"/>
</workbook>
</file>

<file path=xl/calcChain.xml><?xml version="1.0" encoding="utf-8"?>
<calcChain xmlns="http://schemas.openxmlformats.org/spreadsheetml/2006/main">
  <c r="E21" i="1" l="1"/>
  <c r="G21" i="1" s="1"/>
  <c r="E20" i="1"/>
  <c r="G20" i="1" s="1"/>
  <c r="F19" i="1"/>
  <c r="E19" i="1"/>
  <c r="D19" i="1"/>
  <c r="D14" i="1" s="1"/>
  <c r="D8" i="1" s="1"/>
  <c r="E18" i="1"/>
  <c r="G18" i="1" s="1"/>
  <c r="E17" i="1"/>
  <c r="G17" i="1" s="1"/>
  <c r="G16" i="1"/>
  <c r="F15" i="1"/>
  <c r="E15" i="1"/>
  <c r="F14" i="1"/>
  <c r="G12" i="1"/>
  <c r="F11" i="1"/>
  <c r="E11" i="1"/>
  <c r="G11" i="1" s="1"/>
  <c r="G10" i="1"/>
  <c r="G9" i="1"/>
  <c r="E14" i="1" l="1"/>
  <c r="E8" i="1" s="1"/>
  <c r="G8" i="1" s="1"/>
  <c r="G19" i="1"/>
  <c r="G14" i="1"/>
  <c r="G22" i="1" s="1"/>
  <c r="G15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<sst xmlns="http://schemas.openxmlformats.org/spreadsheetml/2006/main" count="30" uniqueCount="29">
  <si>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</si>
  <si>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</si>
  <si>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Степана Халтурина, д.19А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</si>
  <si>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</si>
  <si>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</si>
  <si>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</si>
  <si>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</si>
  <si>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</si>
  <si>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</si>
  <si>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</si>
  <si>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</si>
  <si>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</si>
  <si>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</si>
  <si>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</si>
  <si>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</si>
  <si>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</si>
  <si>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</si>
  <si>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</si>
  <si>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</si>
  <si>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</si>
  <si>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</si>
  <si>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</si>
  <si>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</si>
  <si>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</si>
  <si>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</si>
  <si>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</si>
  <si>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</si>
  <si>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 итого по содержанию и ремонту=-36868,04 рубля</t>
  </si>
  <si>
    <t>Услуги по содержанию и текущему ремонту конструктивных элементов(восстановление выключателя у входа в подвал, ремонт с.о. в кв.21, закрытие слуховых окон на чердаке),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</si>
</sst>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3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theme="0"/>
    <pageSetUpPr fitToPage="1"/>
  </sheetPr>
  <dimension ref="A1:I23"/>
  <sheetViews>
    <sheetView tabSelected="1" topLeftCell="A7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9" x14ac:dyDescent="0.25">
      <c r="A1" t="s">
        <v>0</v>
      </c>
    </row>
    <row r="3" spans="1:9" ht="15.75" customHeight="1" x14ac:dyDescent="0.25">
      <c r="A3" s="15" t="s">
        <v>1</v>
      </c>
      <c r="B3" s="15"/>
      <c r="C3" s="15"/>
      <c r="D3" s="15"/>
      <c r="E3" s="15"/>
      <c r="F3" s="15"/>
      <c r="G3" s="15"/>
    </row>
    <row r="4" spans="1:9" ht="15.75" customHeight="1" x14ac:dyDescent="0.25">
      <c r="A4" s="16" t="s">
        <v>2</v>
      </c>
      <c r="B4" s="16"/>
      <c r="C4" s="16"/>
      <c r="D4" s="16"/>
      <c r="E4" s="16"/>
      <c r="F4" s="16"/>
      <c r="G4" s="16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4" t="s">
        <v>10</v>
      </c>
      <c r="B8" s="14"/>
      <c r="C8" s="4"/>
      <c r="D8" s="4">
        <f>D12+D14</f>
        <v>16256.160000000002</v>
      </c>
      <c r="E8" s="5">
        <f>E11+E14</f>
        <v>43244.6</v>
      </c>
      <c r="F8" s="6">
        <v>12445.45</v>
      </c>
      <c r="G8" s="5">
        <f>E8-F8</f>
        <v>30799.149999999998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7" t="s">
        <v>12</v>
      </c>
      <c r="B10" s="17"/>
      <c r="C10" s="4"/>
      <c r="D10" s="4"/>
      <c r="E10" s="4"/>
      <c r="F10" s="4"/>
      <c r="G10" s="4">
        <f t="shared" si="0"/>
        <v>0</v>
      </c>
    </row>
    <row r="11" spans="1:9" x14ac:dyDescent="0.25">
      <c r="A11" s="18" t="s">
        <v>13</v>
      </c>
      <c r="B11" s="19"/>
      <c r="C11" s="4"/>
      <c r="D11" s="4"/>
      <c r="E11" s="5">
        <f>E12</f>
        <v>6750.12</v>
      </c>
      <c r="F11" s="5">
        <f>F12</f>
        <v>6750.12</v>
      </c>
      <c r="G11" s="5">
        <f>E11-F11</f>
        <v>0</v>
      </c>
    </row>
    <row r="12" spans="1:9" x14ac:dyDescent="0.25">
      <c r="A12" s="20" t="s">
        <v>14</v>
      </c>
      <c r="B12" s="20"/>
      <c r="C12" s="4"/>
      <c r="D12" s="4">
        <v>2856.49</v>
      </c>
      <c r="E12" s="4">
        <v>6750.12</v>
      </c>
      <c r="F12" s="9">
        <v>6750.12</v>
      </c>
      <c r="G12" s="4">
        <f>E12-F12</f>
        <v>0</v>
      </c>
      <c r="I12" s="10"/>
    </row>
    <row r="13" spans="1:9" ht="30" x14ac:dyDescent="0.25">
      <c r="A13" s="8"/>
      <c r="B13" s="8"/>
      <c r="C13" s="7"/>
      <c r="D13" s="7"/>
      <c r="E13" s="7" t="s">
        <v>23</v>
      </c>
      <c r="F13" s="9" t="s">
        <v>26</v>
      </c>
      <c r="G13" s="7"/>
      <c r="I13" s="10"/>
    </row>
    <row r="14" spans="1:9" ht="21.75" customHeight="1" x14ac:dyDescent="0.25">
      <c r="A14" s="14" t="s">
        <v>15</v>
      </c>
      <c r="B14" s="14"/>
      <c r="C14" s="4"/>
      <c r="D14" s="4">
        <f>D15+D16+D17+D18+D19+D20+D21</f>
        <v>13399.670000000002</v>
      </c>
      <c r="E14" s="5">
        <f>E15+E16+E17+E18+E19+E20+E21</f>
        <v>36494.479999999996</v>
      </c>
      <c r="F14" s="5">
        <f>F15+F16+F17+F18+F19+F20+F21</f>
        <v>32563.37</v>
      </c>
      <c r="G14" s="5">
        <f>E14-F14</f>
        <v>3931.1099999999969</v>
      </c>
      <c r="H14" s="11"/>
    </row>
    <row r="15" spans="1:9" ht="116.25" customHeight="1" x14ac:dyDescent="0.25">
      <c r="A15" s="21" t="s">
        <v>28</v>
      </c>
      <c r="B15" s="22"/>
      <c r="C15" s="4"/>
      <c r="D15" s="4">
        <v>8765.2000000000007</v>
      </c>
      <c r="E15" s="4">
        <f>20712.96+2300.63</f>
        <v>23013.59</v>
      </c>
      <c r="F15" s="4">
        <f>796.54+880+16572.82+4362.21</f>
        <v>22611.57</v>
      </c>
      <c r="G15" s="4">
        <f>E15-F15</f>
        <v>402.02000000000044</v>
      </c>
    </row>
    <row r="16" spans="1:9" ht="15.75" customHeight="1" x14ac:dyDescent="0.25">
      <c r="A16" s="12" t="s">
        <v>16</v>
      </c>
      <c r="B16" s="13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2" t="s">
        <v>17</v>
      </c>
      <c r="B17" s="13"/>
      <c r="C17" s="4"/>
      <c r="D17" s="4">
        <v>2511.6799999999998</v>
      </c>
      <c r="E17" s="4">
        <f>5935.28+659.25</f>
        <v>6594.53</v>
      </c>
      <c r="F17" s="4">
        <v>6594.52</v>
      </c>
      <c r="G17" s="4">
        <f t="shared" ref="G17:G21" si="1">E17-F17</f>
        <v>9.999999999308784E-3</v>
      </c>
    </row>
    <row r="18" spans="1:7" ht="30.75" customHeight="1" x14ac:dyDescent="0.25">
      <c r="A18" s="12" t="s">
        <v>18</v>
      </c>
      <c r="B18" s="13"/>
      <c r="C18" s="4"/>
      <c r="D18" s="4">
        <v>380.75</v>
      </c>
      <c r="E18" s="4">
        <f>899.84+99.94</f>
        <v>999.78</v>
      </c>
      <c r="F18" s="4"/>
      <c r="G18" s="4">
        <f t="shared" si="1"/>
        <v>999.78</v>
      </c>
    </row>
    <row r="19" spans="1:7" ht="30.75" customHeight="1" x14ac:dyDescent="0.25">
      <c r="A19" s="12" t="s">
        <v>19</v>
      </c>
      <c r="B19" s="13"/>
      <c r="C19" s="4"/>
      <c r="D19" s="4">
        <f>622.49+40.36+341.89+63.61</f>
        <v>1068.3499999999999</v>
      </c>
      <c r="E19" s="4">
        <f>2874.6+75.36+637.88+118.7+319.05+7.69+13.45+71.11</f>
        <v>4117.84</v>
      </c>
      <c r="F19" s="4">
        <f>98.97+354.57+725.22+2178.52</f>
        <v>3357.2799999999997</v>
      </c>
      <c r="G19" s="4">
        <f t="shared" si="1"/>
        <v>760.5600000000004</v>
      </c>
    </row>
    <row r="20" spans="1:7" ht="15" customHeight="1" x14ac:dyDescent="0.25">
      <c r="A20" s="12" t="s">
        <v>20</v>
      </c>
      <c r="B20" s="13"/>
      <c r="C20" s="4"/>
      <c r="D20" s="4">
        <v>629.75</v>
      </c>
      <c r="E20" s="4">
        <f>1488.12+165.29</f>
        <v>1653.4099999999999</v>
      </c>
      <c r="F20" s="4"/>
      <c r="G20" s="4">
        <f t="shared" si="1"/>
        <v>1653.4099999999999</v>
      </c>
    </row>
    <row r="21" spans="1:7" ht="40.5" customHeight="1" x14ac:dyDescent="0.25">
      <c r="A21" s="12" t="s">
        <v>21</v>
      </c>
      <c r="B21" s="13"/>
      <c r="C21" s="4"/>
      <c r="D21" s="4">
        <v>43.94</v>
      </c>
      <c r="E21" s="4">
        <f>103.8+11.53</f>
        <v>115.33</v>
      </c>
      <c r="F21" s="4"/>
      <c r="G21" s="4">
        <f t="shared" si="1"/>
        <v>115.33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G11+G14</f>
        <v>3931.1099999999969</v>
      </c>
    </row>
    <row r="23" spans="1:7" x14ac:dyDescent="0.25">
      <c r="A23" t="s">
        <v>27</v>
      </c>
    </row>
  </sheetData>
  <mergeCells count="14">
    <mergeCell ref="A12:B12"/>
    <mergeCell ref="A3:G3"/>
    <mergeCell ref="A4:G4"/>
    <mergeCell ref="A8:B8"/>
    <mergeCell ref="A10:B10"/>
    <mergeCell ref="A11:B11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Степана Халтурина 19А 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2019-03-20T09:29:36Z</cp:lastPrinted>
  <dcterms:created xsi:type="dcterms:W3CDTF">2019-03-20T07:45:51Z</dcterms:created>
  <dcterms:modified xsi:type="dcterms:W3CDTF">2019-03-20T09:30:30Z</dcterms:modified>
</cp:coreProperties>
</file>