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Октябрьская 12" sheetId="1" r:id="rId1"/>
  </sheets>
  <calcPr calcId="144525"/>
</workbook>
</file>

<file path=xl/calcChain.xml><?xml version="1.0" encoding="utf-8"?>
<calcChain xmlns="http://schemas.openxmlformats.org/spreadsheetml/2006/main">
  <c r="E21" i="1" l="1"/>
  <c r="G21" i="1" s="1"/>
  <c r="E20" i="1"/>
  <c r="G20" i="1" s="1"/>
  <c r="F19" i="1"/>
  <c r="E19" i="1"/>
  <c r="D19" i="1"/>
  <c r="E18" i="1"/>
  <c r="G18" i="1" s="1"/>
  <c r="E17" i="1"/>
  <c r="G17" i="1" s="1"/>
  <c r="E16" i="1"/>
  <c r="G16" i="1" s="1"/>
  <c r="F15" i="1"/>
  <c r="E15" i="1"/>
  <c r="D14" i="1"/>
  <c r="D8" i="1" s="1"/>
  <c r="G13" i="1"/>
  <c r="F12" i="1"/>
  <c r="E12" i="1"/>
  <c r="G10" i="1"/>
  <c r="G9" i="1"/>
  <c r="E14" i="1" l="1"/>
  <c r="E8" i="1" s="1"/>
  <c r="G8" i="1" s="1"/>
  <c r="F14" i="1"/>
  <c r="G12" i="1"/>
  <c r="G19" i="1"/>
  <c r="G15" i="1"/>
  <c r="G14" i="1" l="1"/>
  <c r="G22" i="1" s="1"/>
</calcChain>
</file>

<file path=xl/sharedStrings.xml><?xml version="1.0" encoding="utf-8"?>
<sst xmlns="http://schemas.openxmlformats.org/spreadsheetml/2006/main" count="31" uniqueCount="29">
  <si>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</si>
  <si>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</si>
  <si>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д.12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</si>
  <si>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</si>
  <si>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</si>
  <si>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</si>
  <si>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</si>
  <si>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</si>
  <si>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</si>
  <si>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</si>
  <si>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</si>
  <si>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</si>
  <si>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</si>
  <si>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</si>
  <si>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</si>
  <si>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</si>
  <si>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</si>
  <si>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</si>
  <si>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</si>
  <si>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</si>
  <si>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</si>
  <si>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</si>
  <si>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</si>
  <si>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</si>
  <si>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</si>
  <si>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затраты УК</t>
  </si>
  <si>
    <t>задолженность</t>
  </si>
  <si>
    <t>Услуги по содержанию и текущему ремонту конструктивных элементов, общих внутридомовых инженерных коммуникаций (кроме внутридомовых газовых сетей), элементов благоустройства, сбору, вывозу и утилизации ТБО</t>
  </si>
  <si>
    <t>финансовый результат:задолженность-(+) итого содержание=-49692,05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</si>
</sst>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theme="0"/>
    <pageSetUpPr fitToPage="1"/>
  </sheetPr>
  <dimension ref="A1:G24"/>
  <sheetViews>
    <sheetView tabSelected="1" workbookViewId="0">
      <selection activeCell="K16" sqref="K16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0" t="s">
        <v>1</v>
      </c>
      <c r="B3" s="10"/>
      <c r="C3" s="10"/>
      <c r="D3" s="10"/>
      <c r="E3" s="10"/>
      <c r="F3" s="10"/>
      <c r="G3" s="10"/>
    </row>
    <row r="4" spans="1:7" ht="15.75" customHeight="1" x14ac:dyDescent="0.25">
      <c r="A4" s="11" t="s">
        <v>2</v>
      </c>
      <c r="B4" s="11"/>
      <c r="C4" s="11"/>
      <c r="D4" s="11"/>
      <c r="E4" s="11"/>
      <c r="F4" s="11"/>
      <c r="G4" s="11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26</v>
      </c>
    </row>
    <row r="8" spans="1:7" ht="15" customHeight="1" x14ac:dyDescent="0.25">
      <c r="A8" s="12" t="s">
        <v>10</v>
      </c>
      <c r="B8" s="12"/>
      <c r="C8" s="7"/>
      <c r="D8" s="7">
        <f>D13+D14</f>
        <v>16256.160000000002</v>
      </c>
      <c r="E8" s="6">
        <f>E12+E14</f>
        <v>60699.57</v>
      </c>
      <c r="F8" s="4">
        <v>14804.14</v>
      </c>
      <c r="G8" s="6">
        <f>E8-F8</f>
        <v>45895.43</v>
      </c>
    </row>
    <row r="9" spans="1:7" x14ac:dyDescent="0.25">
      <c r="A9" s="7" t="s">
        <v>11</v>
      </c>
      <c r="B9" s="7"/>
      <c r="C9" s="7"/>
      <c r="D9" s="7"/>
      <c r="E9" s="7"/>
      <c r="F9" s="7"/>
      <c r="G9" s="7">
        <f t="shared" ref="G9:G10" si="0">D9-F9</f>
        <v>0</v>
      </c>
    </row>
    <row r="10" spans="1:7" x14ac:dyDescent="0.25">
      <c r="A10" s="13" t="s">
        <v>12</v>
      </c>
      <c r="B10" s="13"/>
      <c r="C10" s="7"/>
      <c r="D10" s="7"/>
      <c r="E10" s="7"/>
      <c r="F10" s="7"/>
      <c r="G10" s="7">
        <f t="shared" si="0"/>
        <v>0</v>
      </c>
    </row>
    <row r="11" spans="1:7" ht="30" x14ac:dyDescent="0.25">
      <c r="A11" s="8"/>
      <c r="B11" s="9"/>
      <c r="C11" s="7"/>
      <c r="D11" s="7"/>
      <c r="E11" s="7" t="s">
        <v>23</v>
      </c>
      <c r="F11" s="7" t="s">
        <v>25</v>
      </c>
      <c r="G11" s="7"/>
    </row>
    <row r="12" spans="1:7" ht="15" customHeight="1" x14ac:dyDescent="0.25">
      <c r="A12" s="14" t="s">
        <v>13</v>
      </c>
      <c r="B12" s="15"/>
      <c r="C12" s="7"/>
      <c r="D12" s="7"/>
      <c r="E12" s="6">
        <f>E13</f>
        <v>5884.72</v>
      </c>
      <c r="F12" s="6">
        <f>F13</f>
        <v>5884.72</v>
      </c>
      <c r="G12" s="6">
        <f>E12-F12</f>
        <v>0</v>
      </c>
    </row>
    <row r="13" spans="1:7" ht="15" customHeight="1" x14ac:dyDescent="0.25">
      <c r="A13" s="19" t="s">
        <v>14</v>
      </c>
      <c r="B13" s="19"/>
      <c r="C13" s="7"/>
      <c r="D13" s="7">
        <v>2856.49</v>
      </c>
      <c r="E13" s="7">
        <v>5884.72</v>
      </c>
      <c r="F13" s="5">
        <v>5884.72</v>
      </c>
      <c r="G13" s="7">
        <f>E13-F13</f>
        <v>0</v>
      </c>
    </row>
    <row r="14" spans="1:7" ht="15" customHeight="1" x14ac:dyDescent="0.25">
      <c r="A14" s="12" t="s">
        <v>15</v>
      </c>
      <c r="B14" s="12"/>
      <c r="C14" s="7"/>
      <c r="D14" s="7">
        <f>D15+D16+D17+D18+D19+D20+D21</f>
        <v>13399.670000000002</v>
      </c>
      <c r="E14" s="6">
        <f>E15+E16+E17+E18+E19+E20+E21</f>
        <v>54814.85</v>
      </c>
      <c r="F14" s="6">
        <f>F15+F16+F17+F18+F19+F20+F21</f>
        <v>58611.47</v>
      </c>
      <c r="G14" s="6">
        <f>E14-F14</f>
        <v>-3796.6200000000026</v>
      </c>
    </row>
    <row r="15" spans="1:7" ht="15" customHeight="1" x14ac:dyDescent="0.25">
      <c r="A15" s="20" t="s">
        <v>27</v>
      </c>
      <c r="B15" s="21"/>
      <c r="C15" s="7"/>
      <c r="D15" s="7">
        <v>8765.2000000000007</v>
      </c>
      <c r="E15" s="7">
        <f>19319.64+1441.19+5314.68+2719.58+1441.19</f>
        <v>30236.279999999995</v>
      </c>
      <c r="F15" s="7">
        <f>692.4+600+21774.12+5731.27+1441.19+5314.68+2719.58</f>
        <v>38273.240000000005</v>
      </c>
      <c r="G15" s="7">
        <f>E15-F15</f>
        <v>-8036.96000000001</v>
      </c>
    </row>
    <row r="16" spans="1:7" ht="21.75" customHeight="1" x14ac:dyDescent="0.25">
      <c r="A16" s="20" t="s">
        <v>16</v>
      </c>
      <c r="B16" s="21"/>
      <c r="C16" s="7"/>
      <c r="D16" s="7"/>
      <c r="E16" s="7">
        <f>3437.82+256.45+945.72+483.94+256.45</f>
        <v>5380.3799999999992</v>
      </c>
      <c r="F16" s="7">
        <v>5380.38</v>
      </c>
      <c r="G16" s="7">
        <f>E16-F16</f>
        <v>0</v>
      </c>
    </row>
    <row r="17" spans="1:7" ht="95.25" customHeight="1" x14ac:dyDescent="0.25">
      <c r="A17" s="20" t="s">
        <v>17</v>
      </c>
      <c r="B17" s="21"/>
      <c r="C17" s="7"/>
      <c r="D17" s="7">
        <v>2511.6799999999998</v>
      </c>
      <c r="E17" s="7">
        <f>5536.02+412.97+1522.92+779.3+412.97</f>
        <v>8664.18</v>
      </c>
      <c r="F17" s="7">
        <v>8664.18</v>
      </c>
      <c r="G17" s="7">
        <f t="shared" ref="G17:G21" si="1">E17-F17</f>
        <v>0</v>
      </c>
    </row>
    <row r="18" spans="1:7" ht="15.75" customHeight="1" x14ac:dyDescent="0.25">
      <c r="A18" s="20" t="s">
        <v>18</v>
      </c>
      <c r="B18" s="21"/>
      <c r="C18" s="7"/>
      <c r="D18" s="7">
        <v>380.75</v>
      </c>
      <c r="E18" s="7">
        <f>839.32+62.61+230.88+118.14+62.61</f>
        <v>1313.56</v>
      </c>
      <c r="F18" s="7"/>
      <c r="G18" s="7">
        <f t="shared" si="1"/>
        <v>1313.56</v>
      </c>
    </row>
    <row r="19" spans="1:7" ht="15.75" customHeight="1" x14ac:dyDescent="0.25">
      <c r="A19" s="20" t="s">
        <v>19</v>
      </c>
      <c r="B19" s="21"/>
      <c r="C19" s="7"/>
      <c r="D19" s="7">
        <f>622.49+40.36+341.89+63.61</f>
        <v>1068.3499999999999</v>
      </c>
      <c r="E19" s="7">
        <f>3410.08+90.26+764.26+142.24+254.04+7.22+10.84+56.59+936.84+26.64+39.96+208.68+479.39+13.63+20.45+106.78+254.04+7.22+10.84+56.59</f>
        <v>6896.590000000002</v>
      </c>
      <c r="F19" s="7">
        <f>139.17+519.48+584.62+5050.4</f>
        <v>6293.67</v>
      </c>
      <c r="G19" s="7">
        <f t="shared" si="1"/>
        <v>602.92000000000189</v>
      </c>
    </row>
    <row r="20" spans="1:7" ht="30.75" customHeight="1" x14ac:dyDescent="0.25">
      <c r="A20" s="20" t="s">
        <v>20</v>
      </c>
      <c r="B20" s="21"/>
      <c r="C20" s="7"/>
      <c r="D20" s="7">
        <v>629.75</v>
      </c>
      <c r="E20" s="7">
        <f>1388.02+103.54+381.84+195.39+103.54</f>
        <v>2172.33</v>
      </c>
      <c r="F20" s="7"/>
      <c r="G20" s="7">
        <f t="shared" si="1"/>
        <v>2172.33</v>
      </c>
    </row>
    <row r="21" spans="1:7" ht="30.75" customHeight="1" x14ac:dyDescent="0.25">
      <c r="A21" s="20" t="s">
        <v>21</v>
      </c>
      <c r="B21" s="21"/>
      <c r="C21" s="7"/>
      <c r="D21" s="7">
        <v>43.94</v>
      </c>
      <c r="E21" s="7">
        <f>96.82+7.22+26.64+13.63+7.22</f>
        <v>151.53</v>
      </c>
      <c r="F21" s="7"/>
      <c r="G21" s="7">
        <f t="shared" si="1"/>
        <v>151.53</v>
      </c>
    </row>
    <row r="22" spans="1:7" ht="15" customHeight="1" x14ac:dyDescent="0.25">
      <c r="A22" s="6" t="s">
        <v>22</v>
      </c>
      <c r="B22" s="7"/>
      <c r="C22" s="7"/>
      <c r="D22" s="7"/>
      <c r="E22" s="7"/>
      <c r="F22" s="7"/>
      <c r="G22" s="6">
        <f>G12+G14</f>
        <v>-3796.6200000000026</v>
      </c>
    </row>
    <row r="23" spans="1:7" ht="36.75" customHeight="1" x14ac:dyDescent="0.25">
      <c r="A23" s="23" t="s">
        <v>28</v>
      </c>
      <c r="B23" s="23"/>
      <c r="C23" s="16"/>
      <c r="D23" s="16"/>
      <c r="E23" s="16"/>
      <c r="F23" s="16"/>
      <c r="G23" s="16"/>
    </row>
    <row r="24" spans="1:7" ht="15" customHeight="1" x14ac:dyDescent="0.25">
      <c r="A24" s="22" t="s">
        <v>28</v>
      </c>
      <c r="B24" s="18"/>
      <c r="C24" s="16"/>
      <c r="D24" s="16"/>
      <c r="E24" s="16"/>
      <c r="F24" s="16"/>
      <c r="G24" s="17"/>
    </row>
  </sheetData>
  <mergeCells count="16">
    <mergeCell ref="A24:B24"/>
    <mergeCell ref="A23:B23"/>
    <mergeCell ref="A16:B16"/>
    <mergeCell ref="A17:B17"/>
    <mergeCell ref="A18:B18"/>
    <mergeCell ref="A19:B19"/>
    <mergeCell ref="A20:B20"/>
    <mergeCell ref="A21:B21"/>
    <mergeCell ref="A15:B15"/>
    <mergeCell ref="A3:G3"/>
    <mergeCell ref="A4:G4"/>
    <mergeCell ref="A12:B12"/>
    <mergeCell ref="A14:B14"/>
    <mergeCell ref="A8:B8"/>
    <mergeCell ref="A10:B10"/>
    <mergeCell ref="A13:B13"/>
  </mergeCells>
  <pageMargins left="0.70866141732283472" right="0.70866141732283472" top="0.74803149606299213" bottom="0.74803149606299213" header="0.31496062992125984" footer="0.31496062992125984"/>
  <pageSetup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12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2019-03-20T14:30:39Z</cp:lastPrinted>
  <dcterms:created xsi:type="dcterms:W3CDTF">2019-03-20T07:45:46Z</dcterms:created>
  <dcterms:modified xsi:type="dcterms:W3CDTF">2019-03-20T14:33:33Z</dcterms:modified>
</cp:coreProperties>
</file>