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24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D19" i="1"/>
  <c r="G18" i="1"/>
  <c r="G17" i="1"/>
  <c r="G16" i="1"/>
  <c r="F15" i="1"/>
  <c r="G15" i="1" s="1"/>
  <c r="E14" i="1"/>
  <c r="D14" i="1"/>
  <c r="G13" i="1"/>
  <c r="F12" i="1"/>
  <c r="E12" i="1"/>
  <c r="G12" i="1" s="1"/>
  <c r="G10" i="1"/>
  <c r="G9" i="1"/>
  <c r="D8" i="1"/>
  <c r="E8" i="1" l="1"/>
  <c r="G8" i="1" s="1"/>
  <c r="F14" i="1"/>
  <c r="G19" i="1"/>
  <c r="G14" i="1"/>
  <c r="G22" i="1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<sst xmlns="http://schemas.openxmlformats.org/spreadsheetml/2006/main" count="30" uniqueCount="29">
  <si>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</si>
  <si>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</si>
  <si>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24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</si>
  <si>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</si>
  <si>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</si>
  <si>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</si>
  <si>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</si>
  <si>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</si>
  <si>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</si>
  <si>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</si>
  <si>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</si>
  <si>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</si>
  <si>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</si>
  <si>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</si>
  <si>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</si>
  <si>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</si>
  <si>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</si>
  <si>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</si>
  <si>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</si>
  <si>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</si>
  <si>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</si>
  <si>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</si>
  <si>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</si>
  <si>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</si>
  <si>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</si>
  <si>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</si>
  <si>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расходы УК</t>
  </si>
  <si>
    <t>Финансовый результат:задолженность-(+) итого по содержанию=-17867,6 рублей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</si>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</sst>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16665.62</v>
      </c>
      <c r="F8" s="6">
        <v>4743.82</v>
      </c>
      <c r="G8" s="5">
        <f>E8-F8</f>
        <v>11921.8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23</v>
      </c>
      <c r="F11" s="7" t="s">
        <v>26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2596.1999999999998</v>
      </c>
      <c r="F12" s="5">
        <f>F13</f>
        <v>2509.66</v>
      </c>
      <c r="G12" s="5">
        <f>E12-F12</f>
        <v>86.539999999999964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2596.1999999999998</v>
      </c>
      <c r="F13" s="8">
        <v>2509.66</v>
      </c>
      <c r="G13" s="4">
        <f>E13-F13</f>
        <v>86.539999999999964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14069.42</v>
      </c>
      <c r="F14" s="5">
        <f>F15+F16+F17+F18+F19+F20+F21</f>
        <v>20101.759999999998</v>
      </c>
      <c r="G14" s="5">
        <f>E14-F14</f>
        <v>-6032.3399999999983</v>
      </c>
      <c r="H14" s="10"/>
    </row>
    <row r="15" spans="1:9" ht="75.75" customHeight="1" x14ac:dyDescent="0.25">
      <c r="A15" s="22" t="s">
        <v>28</v>
      </c>
      <c r="B15" s="23"/>
      <c r="C15" s="4"/>
      <c r="D15" s="4">
        <v>8765.2000000000007</v>
      </c>
      <c r="E15" s="4">
        <v>9717.26</v>
      </c>
      <c r="F15" s="4">
        <f>371.96+280+6997.72+1841.9</f>
        <v>9491.58</v>
      </c>
      <c r="G15" s="4">
        <f>E15-F15</f>
        <v>225.68000000000029</v>
      </c>
    </row>
    <row r="16" spans="1:9" ht="15.75" customHeight="1" x14ac:dyDescent="0.25">
      <c r="A16" s="11" t="s">
        <v>16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17</v>
      </c>
      <c r="B17" s="12"/>
      <c r="C17" s="4"/>
      <c r="D17" s="4">
        <v>2511.6799999999998</v>
      </c>
      <c r="E17" s="4">
        <v>2784.46</v>
      </c>
      <c r="F17" s="4">
        <v>2784.48</v>
      </c>
      <c r="G17" s="4">
        <f t="shared" ref="G17:G21" si="1">E17-F17</f>
        <v>-1.999999999998181E-2</v>
      </c>
    </row>
    <row r="18" spans="1:7" ht="30.75" customHeight="1" x14ac:dyDescent="0.25">
      <c r="A18" s="11" t="s">
        <v>18</v>
      </c>
      <c r="B18" s="12"/>
      <c r="C18" s="4"/>
      <c r="D18" s="4">
        <v>380.75</v>
      </c>
      <c r="E18" s="4">
        <v>422.14</v>
      </c>
      <c r="F18" s="4">
        <v>2522.83</v>
      </c>
      <c r="G18" s="4">
        <f t="shared" si="1"/>
        <v>-2100.69</v>
      </c>
    </row>
    <row r="19" spans="1:7" ht="30.75" customHeight="1" x14ac:dyDescent="0.25">
      <c r="A19" s="11" t="s">
        <v>19</v>
      </c>
      <c r="B19" s="12"/>
      <c r="C19" s="4"/>
      <c r="D19" s="4">
        <f>622.49+40.36+341.89+63.61</f>
        <v>1068.3499999999999</v>
      </c>
      <c r="E19" s="4">
        <f>313.2+47.84+37.68</f>
        <v>398.71999999999997</v>
      </c>
      <c r="F19" s="4">
        <f>30.02+1887.37+3385.48</f>
        <v>5302.87</v>
      </c>
      <c r="G19" s="4">
        <f t="shared" si="1"/>
        <v>-4904.1499999999996</v>
      </c>
    </row>
    <row r="20" spans="1:7" ht="15" customHeight="1" x14ac:dyDescent="0.25">
      <c r="A20" s="11" t="s">
        <v>20</v>
      </c>
      <c r="B20" s="12"/>
      <c r="C20" s="4"/>
      <c r="D20" s="4">
        <v>629.75</v>
      </c>
      <c r="E20" s="4">
        <v>698.14</v>
      </c>
      <c r="F20" s="4"/>
      <c r="G20" s="4">
        <f t="shared" si="1"/>
        <v>698.14</v>
      </c>
    </row>
    <row r="21" spans="1:7" ht="40.5" customHeight="1" x14ac:dyDescent="0.25">
      <c r="A21" s="11" t="s">
        <v>21</v>
      </c>
      <c r="B21" s="12"/>
      <c r="C21" s="4"/>
      <c r="D21" s="4">
        <v>43.94</v>
      </c>
      <c r="E21" s="4">
        <v>48.7</v>
      </c>
      <c r="F21" s="4"/>
      <c r="G21" s="4">
        <f t="shared" si="1"/>
        <v>48.7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-5945.7999999999984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24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2019-03-20T15:12:48Z</cp:lastPrinted>
  <dcterms:created xsi:type="dcterms:W3CDTF">2019-03-20T07:45:55Z</dcterms:created>
  <dcterms:modified xsi:type="dcterms:W3CDTF">2019-03-20T15:13:02Z</dcterms:modified>
</cp:coreProperties>
</file>