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320" yWindow="1380" windowWidth="13935" windowHeight="6795"/>
  </bookViews>
  <sheets>
    <sheet name="Батурина 10А" sheetId="1" r:id="rId1"/>
  </sheets>
  <calcPr calcId="144525"/>
</workbook>
</file>

<file path=xl/calcChain.xml><?xml version="1.0" encoding="utf-8"?>
<calcChain xmlns="http://schemas.openxmlformats.org/spreadsheetml/2006/main">
  <c r="E20" i="1" l="1"/>
  <c r="G20" i="1" s="1"/>
  <c r="E19" i="1"/>
  <c r="G19" i="1" s="1"/>
  <c r="F18" i="1"/>
  <c r="E18" i="1"/>
  <c r="D18" i="1"/>
  <c r="D13" i="1" s="1"/>
  <c r="D8" i="1" s="1"/>
  <c r="E17" i="1"/>
  <c r="G17" i="1" s="1"/>
  <c r="G16" i="1"/>
  <c r="G15" i="1"/>
  <c r="F14" i="1"/>
  <c r="F13" i="1" s="1"/>
  <c r="E14" i="1"/>
  <c r="E13" i="1"/>
  <c r="E8" i="1" s="1"/>
  <c r="G8" i="1" s="1"/>
  <c r="G12" i="1"/>
  <c r="F11" i="1"/>
  <c r="E11" i="1"/>
  <c r="G10" i="1"/>
  <c r="G9" i="1"/>
  <c r="G11" i="1" l="1"/>
  <c r="G21" i="1" s="1"/>
  <c r="G14" i="1"/>
  <c r="G18" i="1"/>
  <c r="G13" i="1"/>
</calcChain>
</file>

<file path=xl/sharedStrings.xml><?xml version="1.0" encoding="utf-8"?>
<sst xmlns="http://schemas.openxmlformats.org/spreadsheetml/2006/main" count="28" uniqueCount="28">
  <si>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</si>
  <si>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</si>
  <si>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Батурина, д.10А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</si>
  <si>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</si>
  <si>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</si>
  <si>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</si>
  <si>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</si>
  <si>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</si>
  <si>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</si>
  <si>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</si>
  <si>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Статья задолженности (начислено-оплачено)</t>
  </si>
  <si>
    <t>услуга</t>
  </si>
  <si>
    <t>Статья затрат</t>
  </si>
  <si>
    <t>Коммунальные услуги</t>
  </si>
  <si>
    <t>Услуга по обращению с ТКО</t>
  </si>
  <si>
    <t>Содержание и ремонт общего имущества МКД, в т.ч.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</si>
  <si>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</si>
  <si>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</si>
  <si>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</si>
  <si>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</si>
  <si>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</si>
  <si>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</si>
  <si>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</si>
  <si>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начислено населению</t>
  </si>
  <si>
    <t>оплачено населением</t>
  </si>
  <si>
    <t>задолженность</t>
  </si>
  <si>
    <t>Услуги по содержанию и текущему ремонту конструктивных элементов,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</si>
  <si>
    <t>Финансовый результат дома: задолженность- итого по содержанию= -6355,06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</si>
</sst>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2" fillId="0" borderId="0"/>
  </cellStyleXfs>
  <cellXfs count="19">
    <xf numFmtId="0" fontId="0" fillId="0" borderId="0" xfId="0"/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G22"/>
  <sheetViews>
    <sheetView tabSelected="1" workbookViewId="0">
      <selection sqref="A1:G22"/>
    </sheetView>
  </sheetViews>
  <sheetFormatPr defaultRowHeight="15" x14ac:dyDescent="0.2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</cols>
  <sheetData>
    <row r="1" spans="1:7" x14ac:dyDescent="0.25">
      <c r="A1" t="s">
        <v>0</v>
      </c>
    </row>
    <row r="3" spans="1:7" ht="15.75" customHeight="1" x14ac:dyDescent="0.25">
      <c r="A3" s="11" t="s">
        <v>1</v>
      </c>
      <c r="B3" s="11"/>
      <c r="C3" s="11"/>
      <c r="D3" s="11"/>
      <c r="E3" s="11"/>
      <c r="F3" s="11"/>
      <c r="G3" s="11"/>
    </row>
    <row r="4" spans="1:7" ht="15.75" customHeight="1" x14ac:dyDescent="0.25">
      <c r="A4" s="12" t="s">
        <v>2</v>
      </c>
      <c r="B4" s="12"/>
      <c r="C4" s="12"/>
      <c r="D4" s="12"/>
      <c r="E4" s="12"/>
      <c r="F4" s="12"/>
      <c r="G4" s="12"/>
    </row>
    <row r="5" spans="1:7" x14ac:dyDescent="0.25">
      <c r="A5" s="1"/>
      <c r="B5" s="1"/>
      <c r="C5" s="1"/>
      <c r="D5" s="1"/>
      <c r="E5" s="1"/>
      <c r="F5" s="2"/>
      <c r="G5" s="2"/>
    </row>
    <row r="6" spans="1:7" ht="45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</row>
    <row r="7" spans="1:7" ht="30" x14ac:dyDescent="0.25">
      <c r="A7" s="3"/>
      <c r="B7" s="3"/>
      <c r="C7" s="3"/>
      <c r="D7" s="3"/>
      <c r="E7" s="3" t="s">
        <v>23</v>
      </c>
      <c r="F7" s="3" t="s">
        <v>24</v>
      </c>
      <c r="G7" s="3" t="s">
        <v>25</v>
      </c>
    </row>
    <row r="8" spans="1:7" x14ac:dyDescent="0.25">
      <c r="A8" s="10" t="s">
        <v>10</v>
      </c>
      <c r="B8" s="10"/>
      <c r="C8" s="4"/>
      <c r="D8" s="4">
        <f>D12+D13</f>
        <v>16256.160000000002</v>
      </c>
      <c r="E8" s="5">
        <f>E12+E13</f>
        <v>23902.870000000006</v>
      </c>
      <c r="F8" s="6">
        <v>13645.17</v>
      </c>
      <c r="G8" s="5">
        <f>E8-F8</f>
        <v>10257.700000000006</v>
      </c>
    </row>
    <row r="9" spans="1:7" x14ac:dyDescent="0.25">
      <c r="A9" s="4" t="s">
        <v>11</v>
      </c>
      <c r="B9" s="4"/>
      <c r="C9" s="4"/>
      <c r="D9" s="4"/>
      <c r="E9" s="4"/>
      <c r="F9" s="4"/>
      <c r="G9" s="4">
        <f t="shared" ref="G9:G10" si="0">D9-F9</f>
        <v>0</v>
      </c>
    </row>
    <row r="10" spans="1:7" x14ac:dyDescent="0.25">
      <c r="A10" s="13" t="s">
        <v>12</v>
      </c>
      <c r="B10" s="13"/>
      <c r="C10" s="4"/>
      <c r="D10" s="4"/>
      <c r="E10" s="4"/>
      <c r="F10" s="4"/>
      <c r="G10" s="4">
        <f t="shared" si="0"/>
        <v>0</v>
      </c>
    </row>
    <row r="11" spans="1:7" x14ac:dyDescent="0.25">
      <c r="A11" s="14" t="s">
        <v>13</v>
      </c>
      <c r="B11" s="15"/>
      <c r="C11" s="4"/>
      <c r="D11" s="4"/>
      <c r="E11" s="5">
        <f>E12</f>
        <v>2942.36</v>
      </c>
      <c r="F11" s="5">
        <f>F12</f>
        <v>2942.36</v>
      </c>
      <c r="G11" s="5">
        <f>E11-F11</f>
        <v>0</v>
      </c>
    </row>
    <row r="12" spans="1:7" x14ac:dyDescent="0.25">
      <c r="A12" s="16" t="s">
        <v>14</v>
      </c>
      <c r="B12" s="16"/>
      <c r="C12" s="4"/>
      <c r="D12" s="4">
        <v>2856.49</v>
      </c>
      <c r="E12" s="4">
        <v>2942.36</v>
      </c>
      <c r="F12" s="7">
        <v>2942.36</v>
      </c>
      <c r="G12" s="4">
        <f>E12-F12</f>
        <v>0</v>
      </c>
    </row>
    <row r="13" spans="1:7" ht="21.75" customHeight="1" x14ac:dyDescent="0.25">
      <c r="A13" s="10" t="s">
        <v>15</v>
      </c>
      <c r="B13" s="10"/>
      <c r="C13" s="4"/>
      <c r="D13" s="4">
        <f>D14+D15+D16+D17+D18+D19+D20</f>
        <v>13399.670000000002</v>
      </c>
      <c r="E13" s="5">
        <f>E14+E15+E16+E17+E18+E19+E20</f>
        <v>20960.510000000006</v>
      </c>
      <c r="F13" s="5">
        <f>F14+F15+F16+F17+F18+F19+F20</f>
        <v>17057.87</v>
      </c>
      <c r="G13" s="5">
        <f>E13-F13</f>
        <v>3902.6400000000067</v>
      </c>
    </row>
    <row r="14" spans="1:7" ht="75.75" customHeight="1" x14ac:dyDescent="0.25">
      <c r="A14" s="17" t="s">
        <v>26</v>
      </c>
      <c r="B14" s="18"/>
      <c r="C14" s="4"/>
      <c r="D14" s="4">
        <v>8765.2000000000007</v>
      </c>
      <c r="E14" s="4">
        <f>12020.28+2571.16</f>
        <v>14591.44</v>
      </c>
      <c r="F14" s="4">
        <f>461.94+120+10507.78+2765.8</f>
        <v>13855.52</v>
      </c>
      <c r="G14" s="4">
        <f>E14-F14</f>
        <v>735.92000000000007</v>
      </c>
    </row>
    <row r="15" spans="1:7" ht="15.75" customHeight="1" x14ac:dyDescent="0.25">
      <c r="A15" s="8" t="s">
        <v>16</v>
      </c>
      <c r="B15" s="9"/>
      <c r="C15" s="4"/>
      <c r="D15" s="4"/>
      <c r="E15" s="4"/>
      <c r="F15" s="4"/>
      <c r="G15" s="4">
        <f>E15-F15</f>
        <v>0</v>
      </c>
    </row>
    <row r="16" spans="1:7" ht="15.75" customHeight="1" x14ac:dyDescent="0.25">
      <c r="A16" s="8" t="s">
        <v>17</v>
      </c>
      <c r="B16" s="9"/>
      <c r="C16" s="4"/>
      <c r="D16" s="4">
        <v>2511.6799999999998</v>
      </c>
      <c r="E16" s="4">
        <v>1722.21</v>
      </c>
      <c r="F16" s="4">
        <v>2090.59</v>
      </c>
      <c r="G16" s="4">
        <f t="shared" ref="G16:G20" si="1">E16-F16</f>
        <v>-368.38000000000011</v>
      </c>
    </row>
    <row r="17" spans="1:7" ht="30.75" customHeight="1" x14ac:dyDescent="0.25">
      <c r="A17" s="8" t="s">
        <v>18</v>
      </c>
      <c r="B17" s="9"/>
      <c r="C17" s="4"/>
      <c r="D17" s="4">
        <v>380.75</v>
      </c>
      <c r="E17" s="4">
        <f>522.18+111.7</f>
        <v>633.88</v>
      </c>
      <c r="F17" s="4"/>
      <c r="G17" s="4">
        <f t="shared" si="1"/>
        <v>633.88</v>
      </c>
    </row>
    <row r="18" spans="1:7" ht="30.75" customHeight="1" x14ac:dyDescent="0.25">
      <c r="A18" s="8" t="s">
        <v>19</v>
      </c>
      <c r="B18" s="9"/>
      <c r="C18" s="4"/>
      <c r="D18" s="4">
        <f>622.49+40.36+341.89+63.61</f>
        <v>1068.3499999999999</v>
      </c>
      <c r="E18" s="4">
        <f>1753.1+56.8+480.9+89.5+375.9+12.89+19.33+103.1</f>
        <v>2891.5199999999995</v>
      </c>
      <c r="F18" s="4">
        <f>103.64+293.16+98.64+616.32</f>
        <v>1111.76</v>
      </c>
      <c r="G18" s="4">
        <f t="shared" si="1"/>
        <v>1779.7599999999995</v>
      </c>
    </row>
    <row r="19" spans="1:7" ht="15" customHeight="1" x14ac:dyDescent="0.25">
      <c r="A19" s="8" t="s">
        <v>20</v>
      </c>
      <c r="B19" s="9"/>
      <c r="C19" s="4"/>
      <c r="D19" s="4">
        <v>629.75</v>
      </c>
      <c r="E19" s="4">
        <f>863.6+184.73</f>
        <v>1048.33</v>
      </c>
      <c r="F19" s="4"/>
      <c r="G19" s="4">
        <f t="shared" si="1"/>
        <v>1048.33</v>
      </c>
    </row>
    <row r="20" spans="1:7" ht="40.5" customHeight="1" x14ac:dyDescent="0.25">
      <c r="A20" s="8" t="s">
        <v>21</v>
      </c>
      <c r="B20" s="9"/>
      <c r="C20" s="4"/>
      <c r="D20" s="4">
        <v>43.94</v>
      </c>
      <c r="E20" s="4">
        <f>60.24+12.89</f>
        <v>73.13</v>
      </c>
      <c r="F20" s="4"/>
      <c r="G20" s="4">
        <f t="shared" si="1"/>
        <v>73.13</v>
      </c>
    </row>
    <row r="21" spans="1:7" x14ac:dyDescent="0.25">
      <c r="A21" s="5" t="s">
        <v>22</v>
      </c>
      <c r="B21" s="4"/>
      <c r="C21" s="4"/>
      <c r="D21" s="4"/>
      <c r="E21" s="4"/>
      <c r="F21" s="4"/>
      <c r="G21" s="5">
        <f>G11+G13</f>
        <v>3902.6400000000067</v>
      </c>
    </row>
    <row r="22" spans="1:7" x14ac:dyDescent="0.25">
      <c r="A22" t="s">
        <v>27</v>
      </c>
    </row>
  </sheetData>
  <mergeCells count="14">
    <mergeCell ref="A12:B12"/>
    <mergeCell ref="A3:G3"/>
    <mergeCell ref="A4:G4"/>
    <mergeCell ref="A8:B8"/>
    <mergeCell ref="A10:B10"/>
    <mergeCell ref="A11:B11"/>
    <mergeCell ref="A19:B19"/>
    <mergeCell ref="A20:B20"/>
    <mergeCell ref="A13:B13"/>
    <mergeCell ref="A14:B14"/>
    <mergeCell ref="A15:B15"/>
    <mergeCell ref="A16:B16"/>
    <mergeCell ref="A17:B17"/>
    <mergeCell ref="A18:B18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Батурина 10А</vt:lpstr>
    </vt:vector>
  </TitlesOfParts>
  <Company>GKH7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Директор</cp:lastModifiedBy>
  <cp:lastPrinted>2019-03-20T10:04:34Z</cp:lastPrinted>
  <dcterms:created xsi:type="dcterms:W3CDTF">2019-03-20T07:45:39Z</dcterms:created>
  <dcterms:modified xsi:type="dcterms:W3CDTF">2019-03-20T10:19:09Z</dcterms:modified>
</cp:coreProperties>
</file>