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0" yWindow="2835" windowWidth="24855" windowHeight="11595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G23" i="3" l="1"/>
  <c r="G22" i="3"/>
  <c r="G21" i="3"/>
  <c r="G20" i="3"/>
  <c r="G19" i="3"/>
  <c r="G18" i="3"/>
  <c r="G40" i="3"/>
  <c r="G12" i="3" l="1"/>
  <c r="G11" i="3"/>
  <c r="G36" i="3"/>
  <c r="G35" i="3"/>
  <c r="G34" i="3"/>
  <c r="G24" i="3"/>
  <c r="G28" i="3" l="1"/>
  <c r="G39" i="3" l="1"/>
</calcChain>
</file>

<file path=xl/sharedStrings.xml><?xml version="1.0" encoding="utf-8"?>
<sst xmlns="http://schemas.openxmlformats.org/spreadsheetml/2006/main" count="184" uniqueCount="85">
  <si>
    <t xml:space="preserve">Приложение </t>
  </si>
  <si>
    <t>к решению Ивановской</t>
  </si>
  <si>
    <t>городской Думы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</si>
  <si>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</si>
  <si>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</si>
  <si>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</si>
  <si>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</si>
  <si>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</si>
  <si>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</si>
  <si>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</si>
  <si>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</si>
  <si>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</si>
  <si>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Управление образования</t>
  </si>
  <si>
    <t>Изменения в сводный план мероприятий по выполнению наказов избирателей, принятых к исполнению в 2018 году</t>
  </si>
  <si>
    <t>Укрепление материально-технической базы</t>
  </si>
  <si>
    <t>Моисеенков Д.И.</t>
  </si>
  <si>
    <t>МБОУ "СШ № 43", ул. Носова, д. 49</t>
  </si>
  <si>
    <t>Ремонтные работы</t>
  </si>
  <si>
    <t>В течение года</t>
  </si>
  <si>
    <t>МАДОУ "Центр развития ребенка - детский сад  № 192", ул. Панина, д. 22</t>
  </si>
  <si>
    <t>Благоустройство территории</t>
  </si>
  <si>
    <t>МБОУ "Лицей  № 67", ул. Панина, д. 21</t>
  </si>
  <si>
    <t>Петрова Т.К.</t>
  </si>
  <si>
    <t>Ул. Тимирязева, д. 16 (спортивная площадка)</t>
  </si>
  <si>
    <t>Ремонтные работы: восстановление ограждения спортивной площадки, покраска спортивной площадки</t>
  </si>
  <si>
    <t>Комитет молодежной политики, физической культуры и спорта</t>
  </si>
  <si>
    <t>МБУ "Восток", ул. Куконковых, д. 92Б</t>
  </si>
  <si>
    <t>4 квартал</t>
  </si>
  <si>
    <t>Магницкий А.С.</t>
  </si>
  <si>
    <t>Курочкина Н.В.</t>
  </si>
  <si>
    <t>Территория округа</t>
  </si>
  <si>
    <t>Управление благоустройства</t>
  </si>
  <si>
    <t>МБУ ДО ЦДТ № 4, ул. 2-я Дачная, д. 20</t>
  </si>
  <si>
    <t xml:space="preserve">Ремонтные работы </t>
  </si>
  <si>
    <t>МБУ ДО "Детская музыкальная школа № 1 города Иваново", ул. Володиной, д. 7</t>
  </si>
  <si>
    <t>Комитет по культуре</t>
  </si>
  <si>
    <t>Белолапова О.В.</t>
  </si>
  <si>
    <t>Снос и кронирование зелёных насаждений</t>
  </si>
  <si>
    <t>ул. 1-я Полевая, д. 38</t>
  </si>
  <si>
    <t>Ремонт спортивной площадки</t>
  </si>
  <si>
    <t>Бочкова Г.Ю.</t>
  </si>
  <si>
    <t>Ул. Красных Зорь, д. 45</t>
  </si>
  <si>
    <t>Ул. Тимирязева, д. 16</t>
  </si>
  <si>
    <t>Замена бортов спортивной площадки</t>
  </si>
  <si>
    <t xml:space="preserve">Снос и кронирование деревьев </t>
  </si>
  <si>
    <t>Кузьмичев А.С.</t>
  </si>
  <si>
    <t>до 01.10.2018</t>
  </si>
  <si>
    <t>Установка спортивных элементов</t>
  </si>
  <si>
    <t>Томс С.Р.</t>
  </si>
  <si>
    <t>Ремонтные работы, приобретение мебели</t>
  </si>
  <si>
    <t>МБОУ "Гимназия  № 3",  ул. Любимова, д. 20А</t>
  </si>
  <si>
    <t>Пересечение ул. 7-й Ефремковской и ул. 2-го Балинского переулка, ТОС "Ефремковский"</t>
  </si>
  <si>
    <t>2 - 4 кварталы</t>
  </si>
  <si>
    <t>3 - 4 кварталы</t>
  </si>
  <si>
    <t>2 - 3 кварталы</t>
  </si>
  <si>
    <t>Территория, ограниченная ул. Шошина, ул. Сарментовой, пр. Шереметевским</t>
  </si>
  <si>
    <t>Ямочный ремонт асфальтобетонного покрытия внутриквартальных проездов</t>
  </si>
  <si>
    <t>МБУ ДО ДДТ № 3, г. Иваново, ул. Колотилова, д. 43</t>
  </si>
  <si>
    <t>Приобретение спортивного инвентаря (специальное напольное покрытие)</t>
  </si>
  <si>
    <t>Шмелев М.М.</t>
  </si>
  <si>
    <t xml:space="preserve">Шмелев М.М. </t>
  </si>
  <si>
    <t>Ул. Маршала Василевского, д. 18</t>
  </si>
  <si>
    <t>Дорога от ул. Маршала Василевского до школы № 18</t>
  </si>
  <si>
    <t>Разработка ПСД на уличное освещение</t>
  </si>
  <si>
    <t>Управление капитального строительства</t>
  </si>
  <si>
    <t>Дорога от ул. Кудряшова до школы № 18</t>
  </si>
  <si>
    <t>Укрепление материально-технической базы МБУ "Восток"</t>
  </si>
  <si>
    <t>3-4 кварталы</t>
  </si>
  <si>
    <t>Шипков И.Н.</t>
  </si>
  <si>
    <t>МБДОУ "Детский сад № 117", ул. Диановых, д. 5</t>
  </si>
  <si>
    <t>Ул. 1-я Полевая</t>
  </si>
  <si>
    <t>Обустройство пешеходной дорожки</t>
  </si>
  <si>
    <t>Ул. Рязанская</t>
  </si>
  <si>
    <t>Полевой проезд, д. 9</t>
  </si>
  <si>
    <t>Обустройство пешеходной дорожки (от дома № 9 по Полевому проезду до дома № 94 по ул. Кудряшова)</t>
  </si>
  <si>
    <t>Ул. 2-я Полевая</t>
  </si>
  <si>
    <t>Кронирование и снос аварийных деревьев</t>
  </si>
  <si>
    <t>Ремонтные работы, укрепление материально-технической базы, на приобретение мебели</t>
  </si>
  <si>
    <t>Ремонтные работы, приобретение  материальных запасов</t>
  </si>
  <si>
    <t>Ул. Шубиных, д. 29</t>
  </si>
  <si>
    <t>от  26.09.2018  № 603</t>
  </si>
  <si>
    <t>Козлов В.А.</t>
  </si>
  <si>
    <t>Ул. Некрасова, д.61А (литер А1)</t>
  </si>
  <si>
    <t>Выполнение ремонтных работ в рамках укрепления материально-технической базы МБУ "Восток" (текущий ремонт помещения индивидуального теплового пункта)</t>
  </si>
  <si>
    <t>Ул. Некрасова, д.61А (литер 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</si>
</sst>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(* #,##0.0_);_(* \(#,##0.0\);_(* &quot;-&quot;??_);_(@_)"/>
    <numFmt numFmtId="166" formatCode="#,##0.0_ ;[Red]\-#,##0.0\ "/>
    <numFmt numFmtId="167" formatCode="#,##0.000_ ;[Red]\-#,##0.000\ "/>
    <numFmt numFmtId="168" formatCode="0.0"/>
    <numFmt numFmtId="169" formatCode="0.000"/>
    <numFmt numFmtId="170" formatCode="#,##0.00000_ ;[Red]\-#,##0.00000\ "/>
    <numFmt numFmtId="171" formatCode="#,##0.00_ ;[Red]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0" fillId="0" borderId="0"/>
  </cellStyleXfs>
  <cellXfs count="28">
    <xf numFmtId="0" fontId="0" fillId="0" borderId="0" xfId="0"/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166" fontId="6" fillId="0" borderId="1" xfId="3" applyNumberFormat="1" applyFont="1" applyFill="1" applyBorder="1" applyAlignment="1">
      <alignment horizontal="right" vertical="top"/>
    </xf>
    <xf numFmtId="0" fontId="2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167" fontId="6" fillId="0" borderId="1" xfId="3" applyNumberFormat="1" applyFont="1" applyFill="1" applyBorder="1" applyAlignment="1">
      <alignment horizontal="right" vertical="top"/>
    </xf>
    <xf numFmtId="168" fontId="6" fillId="0" borderId="1" xfId="0" applyNumberFormat="1" applyFont="1" applyFill="1" applyBorder="1" applyAlignment="1">
      <alignment horizontal="right" vertical="top"/>
    </xf>
    <xf numFmtId="169" fontId="6" fillId="0" borderId="1" xfId="0" applyNumberFormat="1" applyFont="1" applyFill="1" applyBorder="1" applyAlignment="1">
      <alignment horizontal="right" vertical="top"/>
    </xf>
    <xf numFmtId="170" fontId="6" fillId="0" borderId="1" xfId="3" applyNumberFormat="1" applyFont="1" applyFill="1" applyBorder="1" applyAlignment="1">
      <alignment horizontal="right" vertical="top"/>
    </xf>
    <xf numFmtId="49" fontId="6" fillId="0" borderId="1" xfId="5" applyNumberFormat="1" applyFont="1" applyFill="1" applyBorder="1" applyAlignment="1">
      <alignment horizontal="left" vertical="top" wrapText="1" indent="1"/>
    </xf>
    <xf numFmtId="171" fontId="6" fillId="0" borderId="1" xfId="3" applyNumberFormat="1" applyFont="1" applyFill="1" applyBorder="1" applyAlignment="1">
      <alignment horizontal="right" vertical="top"/>
    </xf>
    <xf numFmtId="49" fontId="6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6">
    <cellStyle name="Обычный" xfId="0" builtinId="0"/>
    <cellStyle name="Обычный_Лист1" xfId="2"/>
    <cellStyle name="Обычный_Лист1_1" xfId="5"/>
    <cellStyle name="Финансовый" xfId="1" builtinId="3"/>
    <cellStyle name="Финансовый 4" xfId="3"/>
    <cellStyle name="Финансов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="90" zoomScaleNormal="90" workbookViewId="0">
      <selection activeCell="D11" sqref="D11:D12"/>
    </sheetView>
  </sheetViews>
  <sheetFormatPr defaultRowHeight="15" x14ac:dyDescent="0.25"/>
  <cols>
    <col min="1" max="1" width="10.42578125" style="13" customWidth="1"/>
    <col min="2" max="2" width="6" style="13" customWidth="1"/>
    <col min="3" max="3" width="20.28515625" style="24" customWidth="1"/>
    <col min="4" max="4" width="45.42578125" style="13" customWidth="1"/>
    <col min="5" max="5" width="36.85546875" style="13" customWidth="1"/>
    <col min="6" max="6" width="28.7109375" style="13" customWidth="1"/>
    <col min="7" max="7" width="17" style="13" customWidth="1"/>
    <col min="8" max="8" width="15.7109375" style="13" customWidth="1"/>
    <col min="9" max="16384" width="9.140625" style="13"/>
  </cols>
  <sheetData>
    <row r="1" spans="1:8" x14ac:dyDescent="0.25">
      <c r="A1" s="12"/>
      <c r="B1" s="12"/>
      <c r="C1" s="23"/>
      <c r="D1" s="12"/>
      <c r="E1" s="12"/>
      <c r="F1" s="12"/>
      <c r="G1" s="25" t="s">
        <v>0</v>
      </c>
      <c r="H1" s="25"/>
    </row>
    <row r="2" spans="1:8" ht="15" customHeight="1" x14ac:dyDescent="0.25">
      <c r="A2" s="12"/>
      <c r="B2" s="12"/>
      <c r="C2" s="23"/>
      <c r="D2" s="12"/>
      <c r="E2" s="12"/>
      <c r="F2" s="12"/>
      <c r="G2" s="25" t="s">
        <v>1</v>
      </c>
      <c r="H2" s="25"/>
    </row>
    <row r="3" spans="1:8" x14ac:dyDescent="0.25">
      <c r="A3" s="12"/>
      <c r="B3" s="12"/>
      <c r="C3" s="23"/>
      <c r="D3" s="12"/>
      <c r="E3" s="12"/>
      <c r="F3" s="12"/>
      <c r="G3" s="25" t="s">
        <v>2</v>
      </c>
      <c r="H3" s="25"/>
    </row>
    <row r="4" spans="1:8" ht="15" customHeight="1" x14ac:dyDescent="0.25">
      <c r="A4" s="12"/>
      <c r="B4" s="12"/>
      <c r="C4" s="23"/>
      <c r="D4" s="12"/>
      <c r="E4" s="12"/>
      <c r="F4" s="12"/>
      <c r="G4" s="25" t="s">
        <v>80</v>
      </c>
      <c r="H4" s="25"/>
    </row>
    <row r="5" spans="1:8" x14ac:dyDescent="0.25">
      <c r="A5" s="12"/>
      <c r="B5" s="12"/>
      <c r="C5" s="23"/>
      <c r="D5" s="12"/>
      <c r="E5" s="12"/>
      <c r="F5" s="12"/>
      <c r="G5" s="12"/>
      <c r="H5" s="14"/>
    </row>
    <row r="6" spans="1:8" ht="18.75" customHeight="1" x14ac:dyDescent="0.3">
      <c r="A6" s="26" t="s">
        <v>13</v>
      </c>
      <c r="B6" s="27"/>
      <c r="C6" s="27"/>
      <c r="D6" s="27"/>
      <c r="E6" s="27"/>
      <c r="F6" s="27"/>
      <c r="G6" s="27"/>
      <c r="H6" s="27"/>
    </row>
    <row r="7" spans="1:8" ht="15.75" x14ac:dyDescent="0.25">
      <c r="A7" s="1"/>
      <c r="B7" s="2"/>
      <c r="C7" s="1"/>
      <c r="D7" s="3"/>
      <c r="E7" s="3"/>
      <c r="F7" s="3"/>
      <c r="G7" s="4"/>
      <c r="H7" s="5" t="s">
        <v>3</v>
      </c>
    </row>
    <row r="8" spans="1:8" ht="60" x14ac:dyDescent="0.25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6" t="s">
        <v>11</v>
      </c>
    </row>
    <row r="9" spans="1:8" ht="39.75" customHeight="1" x14ac:dyDescent="0.25">
      <c r="A9" s="8">
        <v>1</v>
      </c>
      <c r="B9" s="8">
        <v>15</v>
      </c>
      <c r="C9" s="9" t="s">
        <v>28</v>
      </c>
      <c r="D9" s="10" t="s">
        <v>19</v>
      </c>
      <c r="E9" s="10" t="s">
        <v>20</v>
      </c>
      <c r="F9" s="10" t="s">
        <v>12</v>
      </c>
      <c r="G9" s="11">
        <v>100</v>
      </c>
      <c r="H9" s="9" t="s">
        <v>52</v>
      </c>
    </row>
    <row r="10" spans="1:8" ht="39.75" customHeight="1" x14ac:dyDescent="0.25">
      <c r="A10" s="8">
        <v>1</v>
      </c>
      <c r="B10" s="15">
        <v>21</v>
      </c>
      <c r="C10" s="9" t="s">
        <v>28</v>
      </c>
      <c r="D10" s="10" t="s">
        <v>21</v>
      </c>
      <c r="E10" s="10" t="s">
        <v>14</v>
      </c>
      <c r="F10" s="10" t="s">
        <v>12</v>
      </c>
      <c r="G10" s="11">
        <v>200</v>
      </c>
      <c r="H10" s="9" t="s">
        <v>52</v>
      </c>
    </row>
    <row r="11" spans="1:8" ht="47.25" x14ac:dyDescent="0.25">
      <c r="A11" s="8">
        <v>2</v>
      </c>
      <c r="B11" s="8">
        <v>2</v>
      </c>
      <c r="C11" s="22" t="s">
        <v>48</v>
      </c>
      <c r="D11" s="10" t="s">
        <v>79</v>
      </c>
      <c r="E11" s="10" t="s">
        <v>39</v>
      </c>
      <c r="F11" s="10" t="s">
        <v>25</v>
      </c>
      <c r="G11" s="18">
        <f>600-206.845</f>
        <v>393.15499999999997</v>
      </c>
      <c r="H11" s="9" t="s">
        <v>46</v>
      </c>
    </row>
    <row r="12" spans="1:8" ht="39.75" customHeight="1" x14ac:dyDescent="0.25">
      <c r="A12" s="8">
        <v>2</v>
      </c>
      <c r="B12" s="8">
        <v>11</v>
      </c>
      <c r="C12" s="22" t="s">
        <v>48</v>
      </c>
      <c r="D12" s="10" t="s">
        <v>50</v>
      </c>
      <c r="E12" s="10" t="s">
        <v>49</v>
      </c>
      <c r="F12" s="10" t="s">
        <v>12</v>
      </c>
      <c r="G12" s="16">
        <f>250+110.851</f>
        <v>360.851</v>
      </c>
      <c r="H12" s="9" t="s">
        <v>52</v>
      </c>
    </row>
    <row r="13" spans="1:8" ht="47.25" x14ac:dyDescent="0.25">
      <c r="A13" s="8">
        <v>2</v>
      </c>
      <c r="B13" s="8">
        <v>21</v>
      </c>
      <c r="C13" s="22" t="s">
        <v>48</v>
      </c>
      <c r="D13" s="10" t="s">
        <v>79</v>
      </c>
      <c r="E13" s="10" t="s">
        <v>47</v>
      </c>
      <c r="F13" s="10" t="s">
        <v>25</v>
      </c>
      <c r="G13" s="18">
        <v>95.994</v>
      </c>
      <c r="H13" s="9" t="s">
        <v>53</v>
      </c>
    </row>
    <row r="14" spans="1:8" ht="47.25" x14ac:dyDescent="0.25">
      <c r="A14" s="8">
        <v>4</v>
      </c>
      <c r="B14" s="8">
        <v>12</v>
      </c>
      <c r="C14" s="22" t="s">
        <v>68</v>
      </c>
      <c r="D14" s="10" t="s">
        <v>61</v>
      </c>
      <c r="E14" s="10" t="s">
        <v>39</v>
      </c>
      <c r="F14" s="10" t="s">
        <v>25</v>
      </c>
      <c r="G14" s="11">
        <v>139</v>
      </c>
      <c r="H14" s="9" t="s">
        <v>54</v>
      </c>
    </row>
    <row r="15" spans="1:8" ht="31.5" x14ac:dyDescent="0.25">
      <c r="A15" s="8">
        <v>4</v>
      </c>
      <c r="B15" s="8">
        <v>17</v>
      </c>
      <c r="C15" s="22" t="s">
        <v>68</v>
      </c>
      <c r="D15" s="10" t="s">
        <v>62</v>
      </c>
      <c r="E15" s="10" t="s">
        <v>63</v>
      </c>
      <c r="F15" s="20" t="s">
        <v>64</v>
      </c>
      <c r="G15" s="21">
        <v>99.95</v>
      </c>
      <c r="H15" s="9" t="s">
        <v>18</v>
      </c>
    </row>
    <row r="16" spans="1:8" ht="31.5" x14ac:dyDescent="0.25">
      <c r="A16" s="8">
        <v>4</v>
      </c>
      <c r="B16" s="8">
        <v>18</v>
      </c>
      <c r="C16" s="22" t="s">
        <v>68</v>
      </c>
      <c r="D16" s="10" t="s">
        <v>65</v>
      </c>
      <c r="E16" s="10" t="s">
        <v>63</v>
      </c>
      <c r="F16" s="20" t="s">
        <v>64</v>
      </c>
      <c r="G16" s="21">
        <v>99.95</v>
      </c>
      <c r="H16" s="9" t="s">
        <v>18</v>
      </c>
    </row>
    <row r="17" spans="1:8" ht="47.25" x14ac:dyDescent="0.25">
      <c r="A17" s="8">
        <v>4</v>
      </c>
      <c r="B17" s="8">
        <v>22</v>
      </c>
      <c r="C17" s="22" t="s">
        <v>68</v>
      </c>
      <c r="D17" s="10" t="s">
        <v>61</v>
      </c>
      <c r="E17" s="10" t="s">
        <v>66</v>
      </c>
      <c r="F17" s="10" t="s">
        <v>25</v>
      </c>
      <c r="G17" s="11">
        <v>61.1</v>
      </c>
      <c r="H17" s="9" t="s">
        <v>67</v>
      </c>
    </row>
    <row r="18" spans="1:8" ht="47.25" x14ac:dyDescent="0.25">
      <c r="A18" s="8">
        <v>5</v>
      </c>
      <c r="B18" s="8">
        <v>3</v>
      </c>
      <c r="C18" s="22" t="s">
        <v>40</v>
      </c>
      <c r="D18" s="10" t="s">
        <v>69</v>
      </c>
      <c r="E18" s="10" t="s">
        <v>77</v>
      </c>
      <c r="F18" s="10" t="s">
        <v>12</v>
      </c>
      <c r="G18" s="11">
        <f>200+50</f>
        <v>250</v>
      </c>
      <c r="H18" s="9" t="s">
        <v>52</v>
      </c>
    </row>
    <row r="19" spans="1:8" ht="31.5" x14ac:dyDescent="0.25">
      <c r="A19" s="8">
        <v>5</v>
      </c>
      <c r="B19" s="8">
        <v>8</v>
      </c>
      <c r="C19" s="22" t="s">
        <v>40</v>
      </c>
      <c r="D19" s="10" t="s">
        <v>70</v>
      </c>
      <c r="E19" s="10" t="s">
        <v>71</v>
      </c>
      <c r="F19" s="20" t="s">
        <v>31</v>
      </c>
      <c r="G19" s="19">
        <f>240-60.34614</f>
        <v>179.65386000000001</v>
      </c>
      <c r="H19" s="9" t="s">
        <v>54</v>
      </c>
    </row>
    <row r="20" spans="1:8" ht="31.5" x14ac:dyDescent="0.25">
      <c r="A20" s="8">
        <v>5</v>
      </c>
      <c r="B20" s="8">
        <v>9</v>
      </c>
      <c r="C20" s="22" t="s">
        <v>40</v>
      </c>
      <c r="D20" s="10" t="s">
        <v>72</v>
      </c>
      <c r="E20" s="10" t="s">
        <v>71</v>
      </c>
      <c r="F20" s="20" t="s">
        <v>31</v>
      </c>
      <c r="G20" s="19">
        <f>115-28.91496</f>
        <v>86.085039999999992</v>
      </c>
      <c r="H20" s="9" t="s">
        <v>54</v>
      </c>
    </row>
    <row r="21" spans="1:8" ht="63" x14ac:dyDescent="0.25">
      <c r="A21" s="8">
        <v>5</v>
      </c>
      <c r="B21" s="8">
        <v>10</v>
      </c>
      <c r="C21" s="22" t="s">
        <v>40</v>
      </c>
      <c r="D21" s="10" t="s">
        <v>73</v>
      </c>
      <c r="E21" s="10" t="s">
        <v>74</v>
      </c>
      <c r="F21" s="20" t="s">
        <v>31</v>
      </c>
      <c r="G21" s="19">
        <f>110-27.66165</f>
        <v>82.338349999999991</v>
      </c>
      <c r="H21" s="9" t="s">
        <v>54</v>
      </c>
    </row>
    <row r="22" spans="1:8" ht="31.5" x14ac:dyDescent="0.25">
      <c r="A22" s="8">
        <v>5</v>
      </c>
      <c r="B22" s="8">
        <v>11</v>
      </c>
      <c r="C22" s="22" t="s">
        <v>40</v>
      </c>
      <c r="D22" s="10" t="s">
        <v>75</v>
      </c>
      <c r="E22" s="10" t="s">
        <v>71</v>
      </c>
      <c r="F22" s="20" t="s">
        <v>31</v>
      </c>
      <c r="G22" s="19">
        <f>200-50.28899</f>
        <v>149.71100999999999</v>
      </c>
      <c r="H22" s="9" t="s">
        <v>54</v>
      </c>
    </row>
    <row r="23" spans="1:8" ht="31.5" x14ac:dyDescent="0.25">
      <c r="A23" s="8">
        <v>5</v>
      </c>
      <c r="B23" s="8">
        <v>19</v>
      </c>
      <c r="C23" s="22" t="s">
        <v>40</v>
      </c>
      <c r="D23" s="10" t="s">
        <v>30</v>
      </c>
      <c r="E23" s="10" t="s">
        <v>76</v>
      </c>
      <c r="F23" s="20" t="s">
        <v>31</v>
      </c>
      <c r="G23" s="19">
        <f>100+117.21174</f>
        <v>217.21174000000002</v>
      </c>
      <c r="H23" s="9" t="s">
        <v>18</v>
      </c>
    </row>
    <row r="24" spans="1:8" ht="47.25" x14ac:dyDescent="0.25">
      <c r="A24" s="8">
        <v>5</v>
      </c>
      <c r="B24" s="8">
        <v>20</v>
      </c>
      <c r="C24" s="22" t="s">
        <v>40</v>
      </c>
      <c r="D24" s="10" t="s">
        <v>38</v>
      </c>
      <c r="E24" s="10" t="s">
        <v>39</v>
      </c>
      <c r="F24" s="10" t="s">
        <v>25</v>
      </c>
      <c r="G24" s="11">
        <f>200-31</f>
        <v>169</v>
      </c>
      <c r="H24" s="9" t="s">
        <v>54</v>
      </c>
    </row>
    <row r="25" spans="1:8" ht="47.25" x14ac:dyDescent="0.25">
      <c r="A25" s="8">
        <v>5</v>
      </c>
      <c r="B25" s="8">
        <v>21</v>
      </c>
      <c r="C25" s="22" t="s">
        <v>40</v>
      </c>
      <c r="D25" s="10" t="s">
        <v>26</v>
      </c>
      <c r="E25" s="10" t="s">
        <v>14</v>
      </c>
      <c r="F25" s="10" t="s">
        <v>25</v>
      </c>
      <c r="G25" s="11">
        <v>31</v>
      </c>
      <c r="H25" s="9" t="s">
        <v>53</v>
      </c>
    </row>
    <row r="26" spans="1:8" ht="39.75" customHeight="1" x14ac:dyDescent="0.25">
      <c r="A26" s="8">
        <v>6</v>
      </c>
      <c r="B26" s="15">
        <v>26</v>
      </c>
      <c r="C26" s="9" t="s">
        <v>29</v>
      </c>
      <c r="D26" s="10" t="s">
        <v>30</v>
      </c>
      <c r="E26" s="10" t="s">
        <v>37</v>
      </c>
      <c r="F26" s="10" t="s">
        <v>31</v>
      </c>
      <c r="G26" s="11">
        <v>50</v>
      </c>
      <c r="H26" s="9" t="s">
        <v>18</v>
      </c>
    </row>
    <row r="27" spans="1:8" ht="39.75" customHeight="1" x14ac:dyDescent="0.25">
      <c r="A27" s="8">
        <v>8</v>
      </c>
      <c r="B27" s="8">
        <v>3</v>
      </c>
      <c r="C27" s="9" t="s">
        <v>15</v>
      </c>
      <c r="D27" s="10" t="s">
        <v>16</v>
      </c>
      <c r="E27" s="10" t="s">
        <v>17</v>
      </c>
      <c r="F27" s="10" t="s">
        <v>12</v>
      </c>
      <c r="G27" s="11">
        <v>150</v>
      </c>
      <c r="H27" s="9" t="s">
        <v>52</v>
      </c>
    </row>
    <row r="28" spans="1:8" ht="39.75" customHeight="1" x14ac:dyDescent="0.25">
      <c r="A28" s="8">
        <v>8</v>
      </c>
      <c r="B28" s="8">
        <v>12</v>
      </c>
      <c r="C28" s="9" t="s">
        <v>15</v>
      </c>
      <c r="D28" s="10" t="s">
        <v>32</v>
      </c>
      <c r="E28" s="10" t="s">
        <v>33</v>
      </c>
      <c r="F28" s="10" t="s">
        <v>12</v>
      </c>
      <c r="G28" s="11">
        <f>100+100</f>
        <v>200</v>
      </c>
      <c r="H28" s="9" t="s">
        <v>52</v>
      </c>
    </row>
    <row r="29" spans="1:8" ht="39.75" customHeight="1" x14ac:dyDescent="0.25">
      <c r="A29" s="8">
        <v>8</v>
      </c>
      <c r="B29" s="8">
        <v>26</v>
      </c>
      <c r="C29" s="9" t="s">
        <v>15</v>
      </c>
      <c r="D29" s="10" t="s">
        <v>16</v>
      </c>
      <c r="E29" s="10" t="s">
        <v>14</v>
      </c>
      <c r="F29" s="10" t="s">
        <v>12</v>
      </c>
      <c r="G29" s="11">
        <v>50</v>
      </c>
      <c r="H29" s="9" t="s">
        <v>18</v>
      </c>
    </row>
    <row r="30" spans="1:8" ht="94.5" x14ac:dyDescent="0.25">
      <c r="A30" s="8">
        <v>12</v>
      </c>
      <c r="B30" s="8">
        <v>34</v>
      </c>
      <c r="C30" s="10" t="s">
        <v>81</v>
      </c>
      <c r="D30" s="10" t="s">
        <v>82</v>
      </c>
      <c r="E30" s="10" t="s">
        <v>83</v>
      </c>
      <c r="F30" s="10" t="s">
        <v>25</v>
      </c>
      <c r="G30" s="16">
        <v>60.686</v>
      </c>
      <c r="H30" s="9" t="s">
        <v>53</v>
      </c>
    </row>
    <row r="31" spans="1:8" ht="94.5" x14ac:dyDescent="0.25">
      <c r="A31" s="8">
        <v>12</v>
      </c>
      <c r="B31" s="8">
        <v>35</v>
      </c>
      <c r="C31" s="10" t="s">
        <v>81</v>
      </c>
      <c r="D31" s="10" t="s">
        <v>84</v>
      </c>
      <c r="E31" s="10" t="s">
        <v>83</v>
      </c>
      <c r="F31" s="10" t="s">
        <v>25</v>
      </c>
      <c r="G31" s="16">
        <v>93.488</v>
      </c>
      <c r="H31" s="9" t="s">
        <v>53</v>
      </c>
    </row>
    <row r="32" spans="1:8" ht="47.25" x14ac:dyDescent="0.25">
      <c r="A32" s="8">
        <v>12</v>
      </c>
      <c r="B32" s="8">
        <v>36</v>
      </c>
      <c r="C32" s="10" t="s">
        <v>81</v>
      </c>
      <c r="D32" s="10" t="s">
        <v>26</v>
      </c>
      <c r="E32" s="10" t="s">
        <v>14</v>
      </c>
      <c r="F32" s="10" t="s">
        <v>25</v>
      </c>
      <c r="G32" s="16">
        <v>45.826000000000001</v>
      </c>
      <c r="H32" s="9" t="s">
        <v>53</v>
      </c>
    </row>
    <row r="33" spans="1:8" ht="39.75" customHeight="1" x14ac:dyDescent="0.25">
      <c r="A33" s="8">
        <v>13</v>
      </c>
      <c r="B33" s="8">
        <v>20</v>
      </c>
      <c r="C33" s="9" t="s">
        <v>36</v>
      </c>
      <c r="D33" s="10" t="s">
        <v>34</v>
      </c>
      <c r="E33" s="10" t="s">
        <v>78</v>
      </c>
      <c r="F33" s="10" t="s">
        <v>35</v>
      </c>
      <c r="G33" s="17">
        <v>100</v>
      </c>
      <c r="H33" s="9" t="s">
        <v>52</v>
      </c>
    </row>
    <row r="34" spans="1:8" ht="47.25" x14ac:dyDescent="0.25">
      <c r="A34" s="8">
        <v>15</v>
      </c>
      <c r="B34" s="8">
        <v>22</v>
      </c>
      <c r="C34" s="22" t="s">
        <v>45</v>
      </c>
      <c r="D34" s="10" t="s">
        <v>41</v>
      </c>
      <c r="E34" s="10" t="s">
        <v>39</v>
      </c>
      <c r="F34" s="10" t="s">
        <v>25</v>
      </c>
      <c r="G34" s="11">
        <f>200-49</f>
        <v>151</v>
      </c>
      <c r="H34" s="9" t="s">
        <v>54</v>
      </c>
    </row>
    <row r="35" spans="1:8" ht="47.25" x14ac:dyDescent="0.25">
      <c r="A35" s="8">
        <v>15</v>
      </c>
      <c r="B35" s="8">
        <v>24</v>
      </c>
      <c r="C35" s="22" t="s">
        <v>45</v>
      </c>
      <c r="D35" s="10" t="s">
        <v>42</v>
      </c>
      <c r="E35" s="10" t="s">
        <v>39</v>
      </c>
      <c r="F35" s="10" t="s">
        <v>25</v>
      </c>
      <c r="G35" s="11">
        <f>100-27</f>
        <v>73</v>
      </c>
      <c r="H35" s="9" t="s">
        <v>54</v>
      </c>
    </row>
    <row r="36" spans="1:8" ht="47.25" x14ac:dyDescent="0.25">
      <c r="A36" s="8">
        <v>15</v>
      </c>
      <c r="B36" s="8">
        <v>25</v>
      </c>
      <c r="C36" s="22" t="s">
        <v>45</v>
      </c>
      <c r="D36" s="10" t="s">
        <v>51</v>
      </c>
      <c r="E36" s="10" t="s">
        <v>39</v>
      </c>
      <c r="F36" s="10" t="s">
        <v>25</v>
      </c>
      <c r="G36" s="11">
        <f>150-34.5</f>
        <v>115.5</v>
      </c>
      <c r="H36" s="9" t="s">
        <v>54</v>
      </c>
    </row>
    <row r="37" spans="1:8" ht="47.25" x14ac:dyDescent="0.25">
      <c r="A37" s="8">
        <v>15</v>
      </c>
      <c r="B37" s="8">
        <v>26</v>
      </c>
      <c r="C37" s="22" t="s">
        <v>45</v>
      </c>
      <c r="D37" s="10" t="s">
        <v>51</v>
      </c>
      <c r="E37" s="10" t="s">
        <v>43</v>
      </c>
      <c r="F37" s="10" t="s">
        <v>25</v>
      </c>
      <c r="G37" s="11">
        <v>34.5</v>
      </c>
      <c r="H37" s="9" t="s">
        <v>53</v>
      </c>
    </row>
    <row r="38" spans="1:8" ht="34.5" customHeight="1" x14ac:dyDescent="0.25">
      <c r="A38" s="8">
        <v>15</v>
      </c>
      <c r="B38" s="8">
        <v>27</v>
      </c>
      <c r="C38" s="22" t="s">
        <v>45</v>
      </c>
      <c r="D38" s="10" t="s">
        <v>30</v>
      </c>
      <c r="E38" s="10" t="s">
        <v>44</v>
      </c>
      <c r="F38" s="10" t="s">
        <v>31</v>
      </c>
      <c r="G38" s="11">
        <v>76</v>
      </c>
      <c r="H38" s="9" t="s">
        <v>53</v>
      </c>
    </row>
    <row r="39" spans="1:8" ht="63" x14ac:dyDescent="0.25">
      <c r="A39" s="8">
        <v>16</v>
      </c>
      <c r="B39" s="8">
        <v>16</v>
      </c>
      <c r="C39" s="9" t="s">
        <v>22</v>
      </c>
      <c r="D39" s="10" t="s">
        <v>23</v>
      </c>
      <c r="E39" s="10" t="s">
        <v>24</v>
      </c>
      <c r="F39" s="10" t="s">
        <v>25</v>
      </c>
      <c r="G39" s="16">
        <f>200-35.505</f>
        <v>164.495</v>
      </c>
      <c r="H39" s="9" t="s">
        <v>54</v>
      </c>
    </row>
    <row r="40" spans="1:8" ht="47.25" x14ac:dyDescent="0.25">
      <c r="A40" s="8">
        <v>16</v>
      </c>
      <c r="B40" s="8">
        <v>26</v>
      </c>
      <c r="C40" s="9" t="s">
        <v>59</v>
      </c>
      <c r="D40" s="10" t="s">
        <v>55</v>
      </c>
      <c r="E40" s="10" t="s">
        <v>56</v>
      </c>
      <c r="F40" s="10" t="s">
        <v>31</v>
      </c>
      <c r="G40" s="19">
        <f>200-51.90391</f>
        <v>148.09609</v>
      </c>
      <c r="H40" s="9" t="s">
        <v>18</v>
      </c>
    </row>
    <row r="41" spans="1:8" ht="47.25" x14ac:dyDescent="0.25">
      <c r="A41" s="8">
        <v>16</v>
      </c>
      <c r="B41" s="8">
        <v>27</v>
      </c>
      <c r="C41" s="9" t="s">
        <v>60</v>
      </c>
      <c r="D41" s="10" t="s">
        <v>57</v>
      </c>
      <c r="E41" s="10" t="s">
        <v>58</v>
      </c>
      <c r="F41" s="10" t="s">
        <v>12</v>
      </c>
      <c r="G41" s="19">
        <v>51.903910000000003</v>
      </c>
      <c r="H41" s="9" t="s">
        <v>27</v>
      </c>
    </row>
    <row r="42" spans="1:8" ht="47.25" x14ac:dyDescent="0.25">
      <c r="A42" s="8">
        <v>16</v>
      </c>
      <c r="B42" s="8">
        <v>28</v>
      </c>
      <c r="C42" s="9" t="s">
        <v>22</v>
      </c>
      <c r="D42" s="10" t="s">
        <v>26</v>
      </c>
      <c r="E42" s="10" t="s">
        <v>14</v>
      </c>
      <c r="F42" s="10" t="s">
        <v>25</v>
      </c>
      <c r="G42" s="16">
        <v>35.505000000000003</v>
      </c>
      <c r="H42" s="9" t="s">
        <v>27</v>
      </c>
    </row>
  </sheetData>
  <mergeCells count="5">
    <mergeCell ref="G1:H1"/>
    <mergeCell ref="G2:H2"/>
    <mergeCell ref="G3:H3"/>
    <mergeCell ref="G4:H4"/>
    <mergeCell ref="A6:H6"/>
  </mergeCells>
  <pageMargins left="0.70866141732283472" right="0.70866141732283472" top="0.74803149606299213" bottom="0.74803149606299213" header="0.31496062992125984" footer="0.31496062992125984"/>
  <pageSetup paperSize="9" scale="72" fitToHeight="3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7c96ed962bd69a8eeb20aacaa70d0003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38abe9fa3020062d4931c9119e33fc1d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M6MW3T5FJAUW-171-3631</_dlc_DocId>
    <_dlc_DocIdUrl xmlns="7187eedf-3377-40a1-9d0c-8b31896174b9">
      <Url>http://portal.ivgoradm.ru/IGD/_layouts/DocIdRedir.aspx?ID=M6MW3T5FJAUW-171-3631</Url>
      <Description>M6MW3T5FJAUW-171-3631</Description>
    </_dlc_DocIdUrl>
  </documentManagement>
</p:properties>
</file>

<file path=customXml/itemProps1.xml><?xml version="1.0" encoding="utf-8"?>
<ds:datastoreItem xmlns:ds="http://schemas.openxmlformats.org/officeDocument/2006/customXml" ds:itemID="{EEF5F97A-9503-4501-A8E6-399C3E4F9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69DCBE-D111-4015-8FAB-7BCA77D0E67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33E9577-9A54-42C9-864F-596C6B7231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7eedf-3377-40a1-9d0c-8b3189617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5A101C3-615C-4DC7-9479-018819CD3DF5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7187eedf-3377-40a1-9d0c-8b31896174b9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Юлия Алексеевна Ковалева</cp:lastModifiedBy>
  <cp:lastPrinted>2018-09-27T07:57:39Z</cp:lastPrinted>
  <dcterms:created xsi:type="dcterms:W3CDTF">2017-03-09T05:35:12Z</dcterms:created>
  <dcterms:modified xsi:type="dcterms:W3CDTF">2018-09-27T07:57:59Z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932a8b97-361c-49dd-9f7d-4415c5a04fd9</vt:lpwstr>
  </property>
</Properties>
</file>